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W:\ДГиДНГ\ПИСЬМА + ТЕНДЕРА\ТЕНДЕРА\Тендеры 2025\Бурение_2026-2028_ОРБ\На сайт\ТД\Приложение №3\"/>
    </mc:Choice>
  </mc:AlternateContent>
  <xr:revisionPtr revIDLastSave="0" documentId="13_ncr:1_{0F912575-6B9A-4E5C-BAA2-F461A5D3F3EB}" xr6:coauthVersionLast="36" xr6:coauthVersionMax="47" xr10:uidLastSave="{00000000-0000-0000-0000-000000000000}"/>
  <bookViews>
    <workbookView xWindow="-120" yWindow="-120" windowWidth="29040" windowHeight="15840" tabRatio="864" xr2:uid="{00000000-000D-0000-FFFF-FFFF00000000}"/>
  </bookViews>
  <sheets>
    <sheet name="Комм пред" sheetId="142" r:id="rId1"/>
    <sheet name="№1.1. Моб БУ" sheetId="77" r:id="rId2"/>
    <sheet name="№1.2.1. Пплощадка и амбар" sheetId="82" r:id="rId3"/>
    <sheet name="№ 1.2.3. Арт.скв." sheetId="111" r:id="rId4"/>
    <sheet name="№1.2.4. Монтаж БУ" sheetId="96" r:id="rId5"/>
    <sheet name="№1.2.5. ПНР" sheetId="97" r:id="rId6"/>
    <sheet name="1.3 АВиЭС" sheetId="70" r:id="rId7"/>
    <sheet name="1.4. СВП_м-ж, моб" sheetId="116" r:id="rId8"/>
    <sheet name="№1.5.1. Передвижка (0-30 м)" sheetId="101" r:id="rId9"/>
    <sheet name="№1.5.2. Переезд 31м-10км" sheetId="133" r:id="rId10"/>
    <sheet name="№1.5.3. Переезд 11-50км" sheetId="134" r:id="rId11"/>
    <sheet name="№1.5.4. Переезд 51-80км" sheetId="136" r:id="rId12"/>
    <sheet name="№1.6 Стаскивание" sheetId="103" r:id="rId13"/>
    <sheet name="№1.7. Демонтаж БУ" sheetId="99" r:id="rId14"/>
    <sheet name="№1.8 Ликвидация арт скв" sheetId="129" r:id="rId15"/>
    <sheet name="№1.9. Демоб БУ" sheetId="114" r:id="rId16"/>
    <sheet name="№2.1.1. Сут.ставка без сервис" sheetId="31" r:id="rId17"/>
    <sheet name="№2.1.2. Сут.ставка с уч сервис" sheetId="131" r:id="rId18"/>
    <sheet name="2.1.1.1 ЗП" sheetId="112" r:id="rId19"/>
    <sheet name="№2.1.1.2 Амортизация БО" sheetId="45" r:id="rId20"/>
    <sheet name="№2.1.1.3. Амортизация БХ" sheetId="44" r:id="rId21"/>
    <sheet name="№2.1.1.4. Энергозатраты" sheetId="89" r:id="rId22"/>
    <sheet name="№2.1.1.5. Электроэнергия" sheetId="90" r:id="rId23"/>
    <sheet name="№2.1.1.6. Спецтехника" sheetId="41" r:id="rId24"/>
    <sheet name="№2.1.1.7. Содержание БО" sheetId="38" r:id="rId25"/>
    <sheet name="№2.1.1.8. Пароводоснабжение" sheetId="91" r:id="rId26"/>
    <sheet name="№2.1.1.9. Проч. материалы" sheetId="76" r:id="rId27"/>
    <sheet name="2.1.1.10. ставка СВП" sheetId="119" r:id="rId28"/>
    <sheet name="№2.1.1.11. Износ буриль.труб" sheetId="39" r:id="rId29"/>
    <sheet name="№2.1.1.12 ГСМ" sheetId="92" r:id="rId30"/>
    <sheet name="№2.1.1.14. Транспорт" sheetId="93" r:id="rId31"/>
    <sheet name="2.1.2.1. Цементирование" sheetId="138" r:id="rId32"/>
    <sheet name="2.1.3.1.  Долото, ВЗД" sheetId="127" r:id="rId33"/>
    <sheet name="2.1.4.1. Бур.раствор" sheetId="109" r:id="rId34"/>
    <sheet name="2.1.5.1. Телеметрия" sheetId="125" r:id="rId35"/>
    <sheet name="2.1.5.2. Керн" sheetId="128" r:id="rId36"/>
    <sheet name="2.1.6.1 ОЛКС" sheetId="130" r:id="rId37"/>
  </sheets>
  <externalReferences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140">NA()</definedName>
    <definedName name="_C">NA()</definedName>
    <definedName name="_E">NA()</definedName>
    <definedName name="_Q">NA()</definedName>
    <definedName name="_xlnm._FilterDatabase" localSheetId="26" hidden="1">'№2.1.1.9. Проч. материалы'!$A$7:$AL$49</definedName>
    <definedName name="a0">NA()</definedName>
    <definedName name="a0_6">NA()</definedName>
    <definedName name="a0_7">NA()</definedName>
    <definedName name="cont">NA()</definedName>
    <definedName name="d" localSheetId="27">#REF!</definedName>
    <definedName name="d" localSheetId="31">#REF!</definedName>
    <definedName name="d" localSheetId="32">#REF!</definedName>
    <definedName name="d" localSheetId="34">#REF!</definedName>
    <definedName name="d" localSheetId="35">#REF!</definedName>
    <definedName name="d" localSheetId="17">#REF!</definedName>
    <definedName name="d" localSheetId="0">#REF!</definedName>
    <definedName name="d">#REF!</definedName>
    <definedName name="Excel_BuiltIn_Criteria">NA()</definedName>
    <definedName name="Excel_BuiltIn_Database">NA()</definedName>
    <definedName name="Excel_BuiltIn_Extract">NA()</definedName>
    <definedName name="Excel_BuiltIn_Print_Area">NA()</definedName>
    <definedName name="Excel_BuiltIn_Print_Area_6" localSheetId="31">#REF!</definedName>
    <definedName name="Excel_BuiltIn_Print_Area_6" localSheetId="0">#REF!</definedName>
    <definedName name="Excel_BuiltIn_Print_Area_6">#REF!</definedName>
    <definedName name="Excel_BuiltIn_Print_Area_7" localSheetId="31">#REF!</definedName>
    <definedName name="Excel_BuiltIn_Print_Area_7" localSheetId="0">#REF!</definedName>
    <definedName name="Excel_BuiltIn_Print_Area_7">#REF!</definedName>
    <definedName name="fg" localSheetId="31">'2.1.2.1. Цементирование'!fg</definedName>
    <definedName name="fg" localSheetId="2">'№1.2.1. Пплощадка и амбар'!fg</definedName>
    <definedName name="fg" localSheetId="4">'№1.2.4. Монтаж БУ'!fg</definedName>
    <definedName name="fg" localSheetId="5">'№1.2.5. ПНР'!fg</definedName>
    <definedName name="fg" localSheetId="8">'№1.5.1. Передвижка (0-30 м)'!fg</definedName>
    <definedName name="fg" localSheetId="9">'№1.5.2. Переезд 31м-10км'!fg</definedName>
    <definedName name="fg" localSheetId="10">'№1.5.3. Переезд 11-50км'!fg</definedName>
    <definedName name="fg" localSheetId="11">'№1.5.4. Переезд 51-80км'!fg</definedName>
    <definedName name="fg" localSheetId="12">'№1.6 Стаскивание'!fg</definedName>
    <definedName name="fg" localSheetId="13">'№1.7. Демонтаж БУ'!fg</definedName>
    <definedName name="fg" localSheetId="29">'№2.1.1.12 ГСМ'!fg</definedName>
    <definedName name="fg" localSheetId="30">'№2.1.1.14. Транспорт'!fg</definedName>
    <definedName name="fg" localSheetId="21">'№2.1.1.4. Энергозатраты'!fg</definedName>
    <definedName name="fg" localSheetId="22">'№2.1.1.5. Электроэнергия'!fg</definedName>
    <definedName name="fg" localSheetId="25">'№2.1.1.8. Пароводоснабжение'!fg</definedName>
    <definedName name="fg" localSheetId="0">'Комм пред'!fg</definedName>
    <definedName name="fg">fg</definedName>
    <definedName name="fg_4" localSheetId="31">'2.1.2.1. Цементирование'!fg_4</definedName>
    <definedName name="fg_4" localSheetId="2">'№1.2.1. Пплощадка и амбар'!fg_4</definedName>
    <definedName name="fg_4" localSheetId="4">'№1.2.4. Монтаж БУ'!fg_4</definedName>
    <definedName name="fg_4" localSheetId="5">'№1.2.5. ПНР'!fg_4</definedName>
    <definedName name="fg_4" localSheetId="8">'№1.5.1. Передвижка (0-30 м)'!fg_4</definedName>
    <definedName name="fg_4" localSheetId="9">'№1.5.2. Переезд 31м-10км'!fg_4</definedName>
    <definedName name="fg_4" localSheetId="10">'№1.5.3. Переезд 11-50км'!fg_4</definedName>
    <definedName name="fg_4" localSheetId="11">'№1.5.4. Переезд 51-80км'!fg_4</definedName>
    <definedName name="fg_4" localSheetId="12">'№1.6 Стаскивание'!fg_4</definedName>
    <definedName name="fg_4" localSheetId="13">'№1.7. Демонтаж БУ'!fg_4</definedName>
    <definedName name="fg_4" localSheetId="29">'№2.1.1.12 ГСМ'!fg_4</definedName>
    <definedName name="fg_4" localSheetId="30">'№2.1.1.14. Транспорт'!fg_4</definedName>
    <definedName name="fg_4" localSheetId="21">'№2.1.1.4. Энергозатраты'!fg_4</definedName>
    <definedName name="fg_4" localSheetId="22">'№2.1.1.5. Электроэнергия'!fg_4</definedName>
    <definedName name="fg_4" localSheetId="25">'№2.1.1.8. Пароводоснабжение'!fg_4</definedName>
    <definedName name="fg_4" localSheetId="0">'Комм пред'!fg_4</definedName>
    <definedName name="fg_4">fg_4</definedName>
    <definedName name="fg_5" localSheetId="31">'2.1.2.1. Цементирование'!fg_5</definedName>
    <definedName name="fg_5" localSheetId="2">'№1.2.1. Пплощадка и амбар'!fg_5</definedName>
    <definedName name="fg_5" localSheetId="4">'№1.2.4. Монтаж БУ'!fg_5</definedName>
    <definedName name="fg_5" localSheetId="5">'№1.2.5. ПНР'!fg_5</definedName>
    <definedName name="fg_5" localSheetId="8">'№1.5.1. Передвижка (0-30 м)'!fg_5</definedName>
    <definedName name="fg_5" localSheetId="9">'№1.5.2. Переезд 31м-10км'!fg_5</definedName>
    <definedName name="fg_5" localSheetId="10">'№1.5.3. Переезд 11-50км'!fg_5</definedName>
    <definedName name="fg_5" localSheetId="11">'№1.5.4. Переезд 51-80км'!fg_5</definedName>
    <definedName name="fg_5" localSheetId="12">'№1.6 Стаскивание'!fg_5</definedName>
    <definedName name="fg_5" localSheetId="13">'№1.7. Демонтаж БУ'!fg_5</definedName>
    <definedName name="fg_5" localSheetId="29">'№2.1.1.12 ГСМ'!fg_5</definedName>
    <definedName name="fg_5" localSheetId="30">'№2.1.1.14. Транспорт'!fg_5</definedName>
    <definedName name="fg_5" localSheetId="21">'№2.1.1.4. Энергозатраты'!fg_5</definedName>
    <definedName name="fg_5" localSheetId="22">'№2.1.1.5. Электроэнергия'!fg_5</definedName>
    <definedName name="fg_5" localSheetId="25">'№2.1.1.8. Пароводоснабжение'!fg_5</definedName>
    <definedName name="fg_5" localSheetId="0">'Комм пред'!fg_5</definedName>
    <definedName name="fg_5">fg_5</definedName>
    <definedName name="fg_6" localSheetId="31">'2.1.2.1. Цементирование'!fg_6</definedName>
    <definedName name="fg_6" localSheetId="2">'№1.2.1. Пплощадка и амбар'!fg_6</definedName>
    <definedName name="fg_6" localSheetId="4">'№1.2.4. Монтаж БУ'!fg_6</definedName>
    <definedName name="fg_6" localSheetId="5">'№1.2.5. ПНР'!fg_6</definedName>
    <definedName name="fg_6" localSheetId="8">'№1.5.1. Передвижка (0-30 м)'!fg_6</definedName>
    <definedName name="fg_6" localSheetId="9">'№1.5.2. Переезд 31м-10км'!fg_6</definedName>
    <definedName name="fg_6" localSheetId="10">'№1.5.3. Переезд 11-50км'!fg_6</definedName>
    <definedName name="fg_6" localSheetId="11">'№1.5.4. Переезд 51-80км'!fg_6</definedName>
    <definedName name="fg_6" localSheetId="12">'№1.6 Стаскивание'!fg_6</definedName>
    <definedName name="fg_6" localSheetId="13">'№1.7. Демонтаж БУ'!fg_6</definedName>
    <definedName name="fg_6" localSheetId="29">'№2.1.1.12 ГСМ'!fg_6</definedName>
    <definedName name="fg_6" localSheetId="30">'№2.1.1.14. Транспорт'!fg_6</definedName>
    <definedName name="fg_6" localSheetId="21">'№2.1.1.4. Энергозатраты'!fg_6</definedName>
    <definedName name="fg_6" localSheetId="22">'№2.1.1.5. Электроэнергия'!fg_6</definedName>
    <definedName name="fg_6" localSheetId="25">'№2.1.1.8. Пароводоснабжение'!fg_6</definedName>
    <definedName name="fg_6" localSheetId="0">'Комм пред'!fg_6</definedName>
    <definedName name="fg_6">fg_6</definedName>
    <definedName name="fg_7" localSheetId="31">'2.1.2.1. Цементирование'!fg_7</definedName>
    <definedName name="fg_7" localSheetId="2">'№1.2.1. Пплощадка и амбар'!fg_7</definedName>
    <definedName name="fg_7" localSheetId="4">'№1.2.4. Монтаж БУ'!fg_7</definedName>
    <definedName name="fg_7" localSheetId="5">'№1.2.5. ПНР'!fg_7</definedName>
    <definedName name="fg_7" localSheetId="8">'№1.5.1. Передвижка (0-30 м)'!fg_7</definedName>
    <definedName name="fg_7" localSheetId="9">'№1.5.2. Переезд 31м-10км'!fg_7</definedName>
    <definedName name="fg_7" localSheetId="10">'№1.5.3. Переезд 11-50км'!fg_7</definedName>
    <definedName name="fg_7" localSheetId="11">'№1.5.4. Переезд 51-80км'!fg_7</definedName>
    <definedName name="fg_7" localSheetId="12">'№1.6 Стаскивание'!fg_7</definedName>
    <definedName name="fg_7" localSheetId="13">'№1.7. Демонтаж БУ'!fg_7</definedName>
    <definedName name="fg_7" localSheetId="29">'№2.1.1.12 ГСМ'!fg_7</definedName>
    <definedName name="fg_7" localSheetId="30">'№2.1.1.14. Транспорт'!fg_7</definedName>
    <definedName name="fg_7" localSheetId="21">'№2.1.1.4. Энергозатраты'!fg_7</definedName>
    <definedName name="fg_7" localSheetId="22">'№2.1.1.5. Электроэнергия'!fg_7</definedName>
    <definedName name="fg_7" localSheetId="25">'№2.1.1.8. Пароводоснабжение'!fg_7</definedName>
    <definedName name="fg_7" localSheetId="0">'Комм пред'!fg_7</definedName>
    <definedName name="fg_7">fg_7</definedName>
    <definedName name="golevoe1" localSheetId="6">#REF!</definedName>
    <definedName name="golevoe1" localSheetId="7">#REF!</definedName>
    <definedName name="golevoe1" localSheetId="27">#REF!</definedName>
    <definedName name="golevoe1" localSheetId="31">#REF!</definedName>
    <definedName name="golevoe1" localSheetId="32">#REF!</definedName>
    <definedName name="golevoe1" localSheetId="34">#REF!</definedName>
    <definedName name="golevoe1" localSheetId="35">#REF!</definedName>
    <definedName name="golevoe1" localSheetId="1">#REF!</definedName>
    <definedName name="golevoe1" localSheetId="2">#REF!</definedName>
    <definedName name="golevoe1" localSheetId="4">#REF!</definedName>
    <definedName name="golevoe1" localSheetId="5">#REF!</definedName>
    <definedName name="golevoe1" localSheetId="8">#REF!</definedName>
    <definedName name="golevoe1" localSheetId="12">#REF!</definedName>
    <definedName name="golevoe1" localSheetId="13">#REF!</definedName>
    <definedName name="golevoe1" localSheetId="29">#REF!</definedName>
    <definedName name="golevoe1" localSheetId="30">#REF!</definedName>
    <definedName name="golevoe1" localSheetId="21">#REF!</definedName>
    <definedName name="golevoe1" localSheetId="22">#REF!</definedName>
    <definedName name="golevoe1" localSheetId="25">#REF!</definedName>
    <definedName name="golevoe1" localSheetId="17">#REF!</definedName>
    <definedName name="golevoe1" localSheetId="0">#REF!</definedName>
    <definedName name="golevoe1">#REF!</definedName>
    <definedName name="golevoekust1" localSheetId="6">[1]бурение!#REF!</definedName>
    <definedName name="golevoekust1" localSheetId="7">[1]бурение!#REF!</definedName>
    <definedName name="golevoekust1" localSheetId="27">[1]бурение!#REF!</definedName>
    <definedName name="golevoekust1" localSheetId="32">[1]бурение!#REF!</definedName>
    <definedName name="golevoekust1" localSheetId="34">[1]бурение!#REF!</definedName>
    <definedName name="golevoekust1" localSheetId="35">[1]бурение!#REF!</definedName>
    <definedName name="golevoekust1" localSheetId="1">[2]бурение!#REF!</definedName>
    <definedName name="golevoekust1" localSheetId="2">[2]бурение!#REF!</definedName>
    <definedName name="golevoekust1" localSheetId="4">[2]бурение!#REF!</definedName>
    <definedName name="golevoekust1" localSheetId="5">[2]бурение!#REF!</definedName>
    <definedName name="golevoekust1" localSheetId="8">[2]бурение!#REF!</definedName>
    <definedName name="golevoekust1" localSheetId="12">[2]бурение!#REF!</definedName>
    <definedName name="golevoekust1" localSheetId="13">[2]бурение!#REF!</definedName>
    <definedName name="golevoekust1" localSheetId="29">[2]бурение!#REF!</definedName>
    <definedName name="golevoekust1" localSheetId="30">[2]бурение!#REF!</definedName>
    <definedName name="golevoekust1" localSheetId="21">[2]бурение!#REF!</definedName>
    <definedName name="golevoekust1" localSheetId="22">[2]бурение!#REF!</definedName>
    <definedName name="golevoekust1" localSheetId="25">[2]бурение!#REF!</definedName>
    <definedName name="golevoekust1" localSheetId="17">[1]бурение!#REF!</definedName>
    <definedName name="golevoekust1">[1]бурение!#REF!</definedName>
    <definedName name="golevoekust5" localSheetId="6">#REF!</definedName>
    <definedName name="golevoekust5" localSheetId="7">#REF!</definedName>
    <definedName name="golevoekust5" localSheetId="27">#REF!</definedName>
    <definedName name="golevoekust5" localSheetId="31">#REF!</definedName>
    <definedName name="golevoekust5" localSheetId="32">#REF!</definedName>
    <definedName name="golevoekust5" localSheetId="34">#REF!</definedName>
    <definedName name="golevoekust5" localSheetId="35">#REF!</definedName>
    <definedName name="golevoekust5" localSheetId="1">#REF!</definedName>
    <definedName name="golevoekust5" localSheetId="2">#REF!</definedName>
    <definedName name="golevoekust5" localSheetId="4">#REF!</definedName>
    <definedName name="golevoekust5" localSheetId="5">#REF!</definedName>
    <definedName name="golevoekust5" localSheetId="8">#REF!</definedName>
    <definedName name="golevoekust5" localSheetId="12">#REF!</definedName>
    <definedName name="golevoekust5" localSheetId="13">#REF!</definedName>
    <definedName name="golevoekust5" localSheetId="29">#REF!</definedName>
    <definedName name="golevoekust5" localSheetId="30">#REF!</definedName>
    <definedName name="golevoekust5" localSheetId="21">#REF!</definedName>
    <definedName name="golevoekust5" localSheetId="22">#REF!</definedName>
    <definedName name="golevoekust5" localSheetId="25">#REF!</definedName>
    <definedName name="golevoekust5" localSheetId="17">#REF!</definedName>
    <definedName name="golevoekust5" localSheetId="0">#REF!</definedName>
    <definedName name="golevoekust5">#REF!</definedName>
    <definedName name="iiittooggoo" localSheetId="6">#REF!</definedName>
    <definedName name="iiittooggoo" localSheetId="7">#REF!</definedName>
    <definedName name="iiittooggoo" localSheetId="27">#REF!</definedName>
    <definedName name="iiittooggoo" localSheetId="31">#REF!</definedName>
    <definedName name="iiittooggoo" localSheetId="32">#REF!</definedName>
    <definedName name="iiittooggoo" localSheetId="34">#REF!</definedName>
    <definedName name="iiittooggoo" localSheetId="35">#REF!</definedName>
    <definedName name="iiittooggoo" localSheetId="8">#REF!</definedName>
    <definedName name="iiittooggoo" localSheetId="12">#REF!</definedName>
    <definedName name="iiittooggoo" localSheetId="13">#REF!</definedName>
    <definedName name="iiittooggoo" localSheetId="17">#REF!</definedName>
    <definedName name="iiittooggoo" localSheetId="0">#REF!</definedName>
    <definedName name="iiittooggoo">#REF!</definedName>
    <definedName name="itoggggo" localSheetId="6">[1]бурение!#REF!</definedName>
    <definedName name="itoggggo" localSheetId="7">[1]бурение!#REF!</definedName>
    <definedName name="itoggggo" localSheetId="27">[1]бурение!#REF!</definedName>
    <definedName name="itoggggo" localSheetId="32">[1]бурение!#REF!</definedName>
    <definedName name="itoggggo" localSheetId="34">[1]бурение!#REF!</definedName>
    <definedName name="itoggggo" localSheetId="35">[1]бурение!#REF!</definedName>
    <definedName name="itoggggo" localSheetId="1">[2]бурение!#REF!</definedName>
    <definedName name="itoggggo" localSheetId="2">[2]бурение!#REF!</definedName>
    <definedName name="itoggggo" localSheetId="4">[2]бурение!#REF!</definedName>
    <definedName name="itoggggo" localSheetId="5">[2]бурение!#REF!</definedName>
    <definedName name="itoggggo" localSheetId="8">[2]бурение!#REF!</definedName>
    <definedName name="itoggggo" localSheetId="12">[2]бурение!#REF!</definedName>
    <definedName name="itoggggo" localSheetId="13">[2]бурение!#REF!</definedName>
    <definedName name="itoggggo" localSheetId="29">[2]бурение!#REF!</definedName>
    <definedName name="itoggggo" localSheetId="30">[2]бурение!#REF!</definedName>
    <definedName name="itoggggo" localSheetId="21">[2]бурение!#REF!</definedName>
    <definedName name="itoggggo" localSheetId="22">[2]бурение!#REF!</definedName>
    <definedName name="itoggggo" localSheetId="25">[2]бурение!#REF!</definedName>
    <definedName name="itoggggo" localSheetId="17">[1]бурение!#REF!</definedName>
    <definedName name="itoggggo">[1]бурение!#REF!</definedName>
    <definedName name="itogggooooooo" localSheetId="6">[1]бурение!#REF!</definedName>
    <definedName name="itogggooooooo" localSheetId="7">[1]бурение!#REF!</definedName>
    <definedName name="itogggooooooo" localSheetId="27">[1]бурение!#REF!</definedName>
    <definedName name="itogggooooooo" localSheetId="32">[1]бурение!#REF!</definedName>
    <definedName name="itogggooooooo" localSheetId="34">[1]бурение!#REF!</definedName>
    <definedName name="itogggooooooo" localSheetId="35">[1]бурение!#REF!</definedName>
    <definedName name="itogggooooooo" localSheetId="1">[2]бурение!#REF!</definedName>
    <definedName name="itogggooooooo" localSheetId="2">[2]бурение!#REF!</definedName>
    <definedName name="itogggooooooo" localSheetId="4">[2]бурение!#REF!</definedName>
    <definedName name="itogggooooooo" localSheetId="5">[2]бурение!#REF!</definedName>
    <definedName name="itogggooooooo" localSheetId="8">[2]бурение!#REF!</definedName>
    <definedName name="itogggooooooo" localSheetId="12">[2]бурение!#REF!</definedName>
    <definedName name="itogggooooooo" localSheetId="13">[2]бурение!#REF!</definedName>
    <definedName name="itogggooooooo" localSheetId="29">[2]бурение!#REF!</definedName>
    <definedName name="itogggooooooo" localSheetId="30">[2]бурение!#REF!</definedName>
    <definedName name="itogggooooooo" localSheetId="21">[2]бурение!#REF!</definedName>
    <definedName name="itogggooooooo" localSheetId="22">[2]бурение!#REF!</definedName>
    <definedName name="itogggooooooo" localSheetId="25">[2]бурение!#REF!</definedName>
    <definedName name="itogggooooooo" localSheetId="17">[1]бурение!#REF!</definedName>
    <definedName name="itogggooooooo">[1]бурение!#REF!</definedName>
    <definedName name="ITOGO" localSheetId="6">#REF!</definedName>
    <definedName name="ITOGO" localSheetId="7">#REF!</definedName>
    <definedName name="ITOGO" localSheetId="27">#REF!</definedName>
    <definedName name="ITOGO" localSheetId="31">#REF!</definedName>
    <definedName name="ITOGO" localSheetId="32">#REF!</definedName>
    <definedName name="ITOGO" localSheetId="34">#REF!</definedName>
    <definedName name="ITOGO" localSheetId="35">#REF!</definedName>
    <definedName name="ITOGO" localSheetId="1">#REF!</definedName>
    <definedName name="ITOGO" localSheetId="2">#REF!</definedName>
    <definedName name="ITOGO" localSheetId="4">#REF!</definedName>
    <definedName name="ITOGO" localSheetId="5">#REF!</definedName>
    <definedName name="ITOGO" localSheetId="8">#REF!</definedName>
    <definedName name="ITOGO" localSheetId="12">#REF!</definedName>
    <definedName name="ITOGO" localSheetId="13">#REF!</definedName>
    <definedName name="ITOGO" localSheetId="29">#REF!</definedName>
    <definedName name="ITOGO" localSheetId="30">#REF!</definedName>
    <definedName name="ITOGO" localSheetId="21">#REF!</definedName>
    <definedName name="ITOGO" localSheetId="22">#REF!</definedName>
    <definedName name="ITOGO" localSheetId="25">#REF!</definedName>
    <definedName name="ITOGO" localSheetId="17">#REF!</definedName>
    <definedName name="ITOGO" localSheetId="0">#REF!</definedName>
    <definedName name="ITOGO">#REF!</definedName>
    <definedName name="m">NA()</definedName>
    <definedName name="Mohctik" localSheetId="6">#REF!</definedName>
    <definedName name="Mohctik" localSheetId="7">#REF!</definedName>
    <definedName name="Mohctik" localSheetId="27">#REF!</definedName>
    <definedName name="Mohctik" localSheetId="31">#REF!</definedName>
    <definedName name="Mohctik" localSheetId="32">#REF!</definedName>
    <definedName name="Mohctik" localSheetId="34">#REF!</definedName>
    <definedName name="Mohctik" localSheetId="35">#REF!</definedName>
    <definedName name="Mohctik" localSheetId="1">#REF!</definedName>
    <definedName name="Mohctik" localSheetId="2">#REF!</definedName>
    <definedName name="Mohctik" localSheetId="4">#REF!</definedName>
    <definedName name="Mohctik" localSheetId="5">#REF!</definedName>
    <definedName name="Mohctik" localSheetId="8">#REF!</definedName>
    <definedName name="Mohctik" localSheetId="12">#REF!</definedName>
    <definedName name="Mohctik" localSheetId="13">#REF!</definedName>
    <definedName name="Mohctik" localSheetId="29">#REF!</definedName>
    <definedName name="Mohctik" localSheetId="30">#REF!</definedName>
    <definedName name="Mohctik" localSheetId="21">#REF!</definedName>
    <definedName name="Mohctik" localSheetId="22">#REF!</definedName>
    <definedName name="Mohctik" localSheetId="25">#REF!</definedName>
    <definedName name="Mohctik" localSheetId="17">#REF!</definedName>
    <definedName name="Mohctik" localSheetId="0">#REF!</definedName>
    <definedName name="Mohctik">#REF!</definedName>
    <definedName name="mohctik1bis" localSheetId="6">#REF!</definedName>
    <definedName name="mohctik1bis" localSheetId="7">#REF!</definedName>
    <definedName name="mohctik1bis" localSheetId="27">#REF!</definedName>
    <definedName name="mohctik1bis" localSheetId="31">#REF!</definedName>
    <definedName name="mohctik1bis" localSheetId="32">#REF!</definedName>
    <definedName name="mohctik1bis" localSheetId="34">#REF!</definedName>
    <definedName name="mohctik1bis" localSheetId="35">#REF!</definedName>
    <definedName name="mohctik1bis" localSheetId="1">#REF!</definedName>
    <definedName name="mohctik1bis" localSheetId="2">#REF!</definedName>
    <definedName name="mohctik1bis" localSheetId="4">#REF!</definedName>
    <definedName name="mohctik1bis" localSheetId="5">#REF!</definedName>
    <definedName name="mohctik1bis" localSheetId="8">#REF!</definedName>
    <definedName name="mohctik1bis" localSheetId="12">#REF!</definedName>
    <definedName name="mohctik1bis" localSheetId="13">#REF!</definedName>
    <definedName name="mohctik1bis" localSheetId="29">#REF!</definedName>
    <definedName name="mohctik1bis" localSheetId="30">#REF!</definedName>
    <definedName name="mohctik1bis" localSheetId="21">#REF!</definedName>
    <definedName name="mohctik1bis" localSheetId="22">#REF!</definedName>
    <definedName name="mohctik1bis" localSheetId="25">#REF!</definedName>
    <definedName name="mohctik1bis" localSheetId="17">#REF!</definedName>
    <definedName name="mohctik1bis" localSheetId="0">#REF!</definedName>
    <definedName name="mohctik1bis">#REF!</definedName>
    <definedName name="N">NA()</definedName>
    <definedName name="N_Shapsha11" localSheetId="6">#REF!</definedName>
    <definedName name="N_Shapsha11" localSheetId="7">#REF!</definedName>
    <definedName name="N_Shapsha11" localSheetId="27">#REF!</definedName>
    <definedName name="N_Shapsha11" localSheetId="31">#REF!</definedName>
    <definedName name="N_Shapsha11" localSheetId="32">#REF!</definedName>
    <definedName name="N_Shapsha11" localSheetId="34">#REF!</definedName>
    <definedName name="N_Shapsha11" localSheetId="35">#REF!</definedName>
    <definedName name="N_Shapsha11" localSheetId="1">#REF!</definedName>
    <definedName name="N_Shapsha11" localSheetId="2">#REF!</definedName>
    <definedName name="N_Shapsha11" localSheetId="4">#REF!</definedName>
    <definedName name="N_Shapsha11" localSheetId="5">#REF!</definedName>
    <definedName name="N_Shapsha11" localSheetId="8">#REF!</definedName>
    <definedName name="N_Shapsha11" localSheetId="12">#REF!</definedName>
    <definedName name="N_Shapsha11" localSheetId="13">#REF!</definedName>
    <definedName name="N_Shapsha11" localSheetId="29">#REF!</definedName>
    <definedName name="N_Shapsha11" localSheetId="30">#REF!</definedName>
    <definedName name="N_Shapsha11" localSheetId="21">#REF!</definedName>
    <definedName name="N_Shapsha11" localSheetId="22">#REF!</definedName>
    <definedName name="N_Shapsha11" localSheetId="25">#REF!</definedName>
    <definedName name="N_Shapsha11" localSheetId="17">#REF!</definedName>
    <definedName name="N_Shapsha11" localSheetId="0">#REF!</definedName>
    <definedName name="N_Shapsha11">#REF!</definedName>
    <definedName name="net">NA()</definedName>
    <definedName name="Print_Titles_MI">NA()</definedName>
    <definedName name="RAY">NA()</definedName>
    <definedName name="s" localSheetId="27">#REF!</definedName>
    <definedName name="s" localSheetId="31">#REF!</definedName>
    <definedName name="s" localSheetId="32">#REF!</definedName>
    <definedName name="s" localSheetId="34">#REF!</definedName>
    <definedName name="s" localSheetId="35">#REF!</definedName>
    <definedName name="s" localSheetId="17">#REF!</definedName>
    <definedName name="s" localSheetId="0">#REF!</definedName>
    <definedName name="s">#REF!</definedName>
    <definedName name="S0100_Запрос3">NA()</definedName>
    <definedName name="Ver_Shapsha2" localSheetId="6">#REF!</definedName>
    <definedName name="Ver_Shapsha2" localSheetId="7">#REF!</definedName>
    <definedName name="Ver_Shapsha2" localSheetId="27">#REF!</definedName>
    <definedName name="Ver_Shapsha2" localSheetId="31">#REF!</definedName>
    <definedName name="Ver_Shapsha2" localSheetId="32">#REF!</definedName>
    <definedName name="Ver_Shapsha2" localSheetId="34">#REF!</definedName>
    <definedName name="Ver_Shapsha2" localSheetId="35">#REF!</definedName>
    <definedName name="Ver_Shapsha2" localSheetId="8">#REF!</definedName>
    <definedName name="Ver_Shapsha2" localSheetId="12">#REF!</definedName>
    <definedName name="Ver_Shapsha2" localSheetId="13">#REF!</definedName>
    <definedName name="Ver_Shapsha2" localSheetId="17">#REF!</definedName>
    <definedName name="Ver_Shapsha2" localSheetId="0">#REF!</definedName>
    <definedName name="Ver_Shapsha2">#REF!</definedName>
    <definedName name="vsegooooo" localSheetId="6">#REF!</definedName>
    <definedName name="vsegooooo" localSheetId="7">#REF!</definedName>
    <definedName name="vsegooooo" localSheetId="27">#REF!</definedName>
    <definedName name="vsegooooo" localSheetId="31">#REF!</definedName>
    <definedName name="vsegooooo" localSheetId="32">#REF!</definedName>
    <definedName name="vsegooooo" localSheetId="34">#REF!</definedName>
    <definedName name="vsegooooo" localSheetId="35">#REF!</definedName>
    <definedName name="vsegooooo" localSheetId="8">#REF!</definedName>
    <definedName name="vsegooooo" localSheetId="12">#REF!</definedName>
    <definedName name="vsegooooo" localSheetId="13">#REF!</definedName>
    <definedName name="vsegooooo" localSheetId="17">#REF!</definedName>
    <definedName name="vsegooooo" localSheetId="0">#REF!</definedName>
    <definedName name="vsegooooo">#REF!</definedName>
    <definedName name="wrn.Макет._.индивидуакльного._.строительства." localSheetId="3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Z_0029A01F_D25E_41CE_AD24_6FC8CEB5F1D0_.wvu.PrintArea" localSheetId="2" hidden="1">'№1.2.1. Пплощадка и амбар'!$A$1:$F$36</definedName>
    <definedName name="а_">NA()</definedName>
    <definedName name="ааааа">NA()</definedName>
    <definedName name="аааааа">NA()</definedName>
    <definedName name="айтуз">NA()</definedName>
    <definedName name="аня" localSheetId="31">'2.1.2.1. Цементирование'!аня</definedName>
    <definedName name="аня" localSheetId="2">'№1.2.1. Пплощадка и амбар'!аня</definedName>
    <definedName name="аня" localSheetId="4">'№1.2.4. Монтаж БУ'!аня</definedName>
    <definedName name="аня" localSheetId="5">'№1.2.5. ПНР'!аня</definedName>
    <definedName name="аня" localSheetId="8">'№1.5.1. Передвижка (0-30 м)'!аня</definedName>
    <definedName name="аня" localSheetId="9">'№1.5.2. Переезд 31м-10км'!аня</definedName>
    <definedName name="аня" localSheetId="10">'№1.5.3. Переезд 11-50км'!аня</definedName>
    <definedName name="аня" localSheetId="11">'№1.5.4. Переезд 51-80км'!аня</definedName>
    <definedName name="аня" localSheetId="12">'№1.6 Стаскивание'!аня</definedName>
    <definedName name="аня" localSheetId="13">'№1.7. Демонтаж БУ'!аня</definedName>
    <definedName name="аня" localSheetId="29">'№2.1.1.12 ГСМ'!аня</definedName>
    <definedName name="аня" localSheetId="30">'№2.1.1.14. Транспорт'!аня</definedName>
    <definedName name="аня" localSheetId="21">'№2.1.1.4. Энергозатраты'!аня</definedName>
    <definedName name="аня" localSheetId="22">'№2.1.1.5. Электроэнергия'!аня</definedName>
    <definedName name="аня" localSheetId="25">'№2.1.1.8. Пароводоснабжение'!аня</definedName>
    <definedName name="аня" localSheetId="0">'Комм пред'!аня</definedName>
    <definedName name="аня">аня</definedName>
    <definedName name="Ард" localSheetId="31">#REF!</definedName>
    <definedName name="Ард" localSheetId="1">#REF!</definedName>
    <definedName name="Ард" localSheetId="2">#REF!</definedName>
    <definedName name="Ард" localSheetId="4">#REF!</definedName>
    <definedName name="Ард" localSheetId="5">#REF!</definedName>
    <definedName name="Ард" localSheetId="8">#REF!</definedName>
    <definedName name="Ард" localSheetId="12">#REF!</definedName>
    <definedName name="Ард" localSheetId="13">#REF!</definedName>
    <definedName name="Ард" localSheetId="29">#REF!</definedName>
    <definedName name="Ард" localSheetId="30">#REF!</definedName>
    <definedName name="Ард" localSheetId="21">#REF!</definedName>
    <definedName name="Ард" localSheetId="22">#REF!</definedName>
    <definedName name="Ард" localSheetId="25">#REF!</definedName>
    <definedName name="Ард" localSheetId="0">#REF!</definedName>
    <definedName name="Ард">#REF!</definedName>
    <definedName name="Аэн" localSheetId="31">#REF!</definedName>
    <definedName name="Аэн" localSheetId="1">#REF!</definedName>
    <definedName name="Аэн" localSheetId="2">#REF!</definedName>
    <definedName name="Аэн" localSheetId="4">#REF!</definedName>
    <definedName name="Аэн" localSheetId="5">#REF!</definedName>
    <definedName name="Аэн" localSheetId="8">#REF!</definedName>
    <definedName name="Аэн" localSheetId="12">#REF!</definedName>
    <definedName name="Аэн" localSheetId="13">#REF!</definedName>
    <definedName name="Аэн" localSheetId="29">#REF!</definedName>
    <definedName name="Аэн" localSheetId="30">#REF!</definedName>
    <definedName name="Аэн" localSheetId="21">#REF!</definedName>
    <definedName name="Аэн" localSheetId="22">#REF!</definedName>
    <definedName name="Аэн" localSheetId="25">#REF!</definedName>
    <definedName name="Аэн" localSheetId="0">#REF!</definedName>
    <definedName name="Аэн">#REF!</definedName>
    <definedName name="_xlnm.Database" localSheetId="31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8">#REF!</definedName>
    <definedName name="_xlnm.Database" localSheetId="12">#REF!</definedName>
    <definedName name="_xlnm.Database" localSheetId="13">#REF!</definedName>
    <definedName name="_xlnm.Database" localSheetId="29">#REF!</definedName>
    <definedName name="_xlnm.Database" localSheetId="30">#REF!</definedName>
    <definedName name="_xlnm.Database" localSheetId="21">#REF!</definedName>
    <definedName name="_xlnm.Database" localSheetId="22">#REF!</definedName>
    <definedName name="_xlnm.Database" localSheetId="25">#REF!</definedName>
    <definedName name="_xlnm.Database" localSheetId="0">#REF!</definedName>
    <definedName name="_xlnm.Database">#REF!</definedName>
    <definedName name="бур_конд">NA()</definedName>
    <definedName name="бурк1">NA()</definedName>
    <definedName name="В.Айтуз">NA()</definedName>
    <definedName name="Вахты">NA()</definedName>
    <definedName name="галян">NA()</definedName>
    <definedName name="гро">NA()</definedName>
    <definedName name="ддд" localSheetId="7">#REF!</definedName>
    <definedName name="ддд" localSheetId="27">#REF!</definedName>
    <definedName name="ддд" localSheetId="31">#REF!</definedName>
    <definedName name="ддд" localSheetId="32">#REF!</definedName>
    <definedName name="ддд" localSheetId="34">#REF!</definedName>
    <definedName name="ддд" localSheetId="35">#REF!</definedName>
    <definedName name="ддд" localSheetId="12">#REF!</definedName>
    <definedName name="ддд" localSheetId="13">#REF!</definedName>
    <definedName name="ддд" localSheetId="17">#REF!</definedName>
    <definedName name="ддд" localSheetId="0">#REF!</definedName>
    <definedName name="ддд">#REF!</definedName>
    <definedName name="декабрь">NA()</definedName>
    <definedName name="жэ_" localSheetId="31">'2.1.2.1. Цементирование'!жэ_</definedName>
    <definedName name="жэ_" localSheetId="2">'№1.2.1. Пплощадка и амбар'!жэ_</definedName>
    <definedName name="жэ_" localSheetId="4">'№1.2.4. Монтаж БУ'!жэ_</definedName>
    <definedName name="жэ_" localSheetId="5">'№1.2.5. ПНР'!жэ_</definedName>
    <definedName name="жэ_" localSheetId="8">'№1.5.1. Передвижка (0-30 м)'!жэ_</definedName>
    <definedName name="жэ_" localSheetId="9">'№1.5.2. Переезд 31м-10км'!жэ_</definedName>
    <definedName name="жэ_" localSheetId="10">'№1.5.3. Переезд 11-50км'!жэ_</definedName>
    <definedName name="жэ_" localSheetId="11">'№1.5.4. Переезд 51-80км'!жэ_</definedName>
    <definedName name="жэ_" localSheetId="12">'№1.6 Стаскивание'!жэ_</definedName>
    <definedName name="жэ_" localSheetId="13">'№1.7. Демонтаж БУ'!жэ_</definedName>
    <definedName name="жэ_" localSheetId="29">'№2.1.1.12 ГСМ'!жэ_</definedName>
    <definedName name="жэ_" localSheetId="30">'№2.1.1.14. Транспорт'!жэ_</definedName>
    <definedName name="жэ_" localSheetId="21">'№2.1.1.4. Энергозатраты'!жэ_</definedName>
    <definedName name="жэ_" localSheetId="22">'№2.1.1.5. Электроэнергия'!жэ_</definedName>
    <definedName name="жэ_" localSheetId="25">'№2.1.1.8. Пароводоснабжение'!жэ_</definedName>
    <definedName name="жэ_" localSheetId="0">'Комм пред'!жэ_</definedName>
    <definedName name="жэ_">жэ_</definedName>
    <definedName name="_xlnm.Print_Titles" localSheetId="0">'Комм пред'!$9:$11</definedName>
    <definedName name="ЗАО_ЮКОС__Юганск">NA()</definedName>
    <definedName name="Ири" localSheetId="31">#REF!</definedName>
    <definedName name="Ири" localSheetId="1">#REF!</definedName>
    <definedName name="Ири" localSheetId="2">#REF!</definedName>
    <definedName name="Ири" localSheetId="4">#REF!</definedName>
    <definedName name="Ири" localSheetId="5">#REF!</definedName>
    <definedName name="Ири" localSheetId="8">#REF!</definedName>
    <definedName name="Ири" localSheetId="12">#REF!</definedName>
    <definedName name="Ири" localSheetId="13">#REF!</definedName>
    <definedName name="Ири" localSheetId="29">#REF!</definedName>
    <definedName name="Ири" localSheetId="30">#REF!</definedName>
    <definedName name="Ири" localSheetId="21">#REF!</definedName>
    <definedName name="Ири" localSheetId="22">#REF!</definedName>
    <definedName name="Ири" localSheetId="25">#REF!</definedName>
    <definedName name="Ири" localSheetId="0">#REF!</definedName>
    <definedName name="Ири">#REF!</definedName>
    <definedName name="Иэд" localSheetId="31">#REF!</definedName>
    <definedName name="Иэд" localSheetId="1">#REF!</definedName>
    <definedName name="Иэд" localSheetId="2">#REF!</definedName>
    <definedName name="Иэд" localSheetId="4">#REF!</definedName>
    <definedName name="Иэд" localSheetId="5">#REF!</definedName>
    <definedName name="Иэд" localSheetId="8">#REF!</definedName>
    <definedName name="Иэд" localSheetId="12">#REF!</definedName>
    <definedName name="Иэд" localSheetId="13">#REF!</definedName>
    <definedName name="Иэд" localSheetId="29">#REF!</definedName>
    <definedName name="Иэд" localSheetId="30">#REF!</definedName>
    <definedName name="Иэд" localSheetId="21">#REF!</definedName>
    <definedName name="Иэд" localSheetId="22">#REF!</definedName>
    <definedName name="Иэд" localSheetId="25">#REF!</definedName>
    <definedName name="Иэд" localSheetId="0">#REF!</definedName>
    <definedName name="Иэд">#REF!</definedName>
    <definedName name="Иэи" localSheetId="31">#REF!</definedName>
    <definedName name="Иэи" localSheetId="1">#REF!</definedName>
    <definedName name="Иэи" localSheetId="2">#REF!</definedName>
    <definedName name="Иэи" localSheetId="4">#REF!</definedName>
    <definedName name="Иэи" localSheetId="5">#REF!</definedName>
    <definedName name="Иэи" localSheetId="8">#REF!</definedName>
    <definedName name="Иэи" localSheetId="12">#REF!</definedName>
    <definedName name="Иэи" localSheetId="13">#REF!</definedName>
    <definedName name="Иэи" localSheetId="29">#REF!</definedName>
    <definedName name="Иэи" localSheetId="30">#REF!</definedName>
    <definedName name="Иэи" localSheetId="21">#REF!</definedName>
    <definedName name="Иэи" localSheetId="22">#REF!</definedName>
    <definedName name="Иэи" localSheetId="25">#REF!</definedName>
    <definedName name="Иэи" localSheetId="0">#REF!</definedName>
    <definedName name="Иэи">#REF!</definedName>
    <definedName name="Картпай">NA()</definedName>
    <definedName name="клавдия" localSheetId="31">'2.1.2.1. Цементирование'!клавдия</definedName>
    <definedName name="клавдия" localSheetId="2">'№1.2.1. Пплощадка и амбар'!клавдия</definedName>
    <definedName name="клавдия" localSheetId="4">'№1.2.4. Монтаж БУ'!клавдия</definedName>
    <definedName name="клавдия" localSheetId="5">'№1.2.5. ПНР'!клавдия</definedName>
    <definedName name="клавдия" localSheetId="8">'№1.5.1. Передвижка (0-30 м)'!клавдия</definedName>
    <definedName name="клавдия" localSheetId="9">'№1.5.2. Переезд 31м-10км'!клавдия</definedName>
    <definedName name="клавдия" localSheetId="10">'№1.5.3. Переезд 11-50км'!клавдия</definedName>
    <definedName name="клавдия" localSheetId="11">'№1.5.4. Переезд 51-80км'!клавдия</definedName>
    <definedName name="клавдия" localSheetId="12">'№1.6 Стаскивание'!клавдия</definedName>
    <definedName name="клавдия" localSheetId="13">'№1.7. Демонтаж БУ'!клавдия</definedName>
    <definedName name="клавдия" localSheetId="29">'№2.1.1.12 ГСМ'!клавдия</definedName>
    <definedName name="клавдия" localSheetId="30">'№2.1.1.14. Транспорт'!клавдия</definedName>
    <definedName name="клавдия" localSheetId="21">'№2.1.1.4. Энергозатраты'!клавдия</definedName>
    <definedName name="клавдия" localSheetId="22">'№2.1.1.5. Электроэнергия'!клавдия</definedName>
    <definedName name="клавдия" localSheetId="25">'№2.1.1.8. Пароводоснабжение'!клавдия</definedName>
    <definedName name="клавдия" localSheetId="0">'Комм пред'!клавдия</definedName>
    <definedName name="клавдия">клавдия</definedName>
    <definedName name="клавдия_4" localSheetId="31">'2.1.2.1. Цементирование'!клавдия_4</definedName>
    <definedName name="клавдия_4" localSheetId="2">'№1.2.1. Пплощадка и амбар'!клавдия_4</definedName>
    <definedName name="клавдия_4" localSheetId="4">'№1.2.4. Монтаж БУ'!клавдия_4</definedName>
    <definedName name="клавдия_4" localSheetId="5">'№1.2.5. ПНР'!клавдия_4</definedName>
    <definedName name="клавдия_4" localSheetId="8">'№1.5.1. Передвижка (0-30 м)'!клавдия_4</definedName>
    <definedName name="клавдия_4" localSheetId="9">'№1.5.2. Переезд 31м-10км'!клавдия_4</definedName>
    <definedName name="клавдия_4" localSheetId="10">'№1.5.3. Переезд 11-50км'!клавдия_4</definedName>
    <definedName name="клавдия_4" localSheetId="11">'№1.5.4. Переезд 51-80км'!клавдия_4</definedName>
    <definedName name="клавдия_4" localSheetId="12">'№1.6 Стаскивание'!клавдия_4</definedName>
    <definedName name="клавдия_4" localSheetId="13">'№1.7. Демонтаж БУ'!клавдия_4</definedName>
    <definedName name="клавдия_4" localSheetId="29">'№2.1.1.12 ГСМ'!клавдия_4</definedName>
    <definedName name="клавдия_4" localSheetId="30">'№2.1.1.14. Транспорт'!клавдия_4</definedName>
    <definedName name="клавдия_4" localSheetId="21">'№2.1.1.4. Энергозатраты'!клавдия_4</definedName>
    <definedName name="клавдия_4" localSheetId="22">'№2.1.1.5. Электроэнергия'!клавдия_4</definedName>
    <definedName name="клавдия_4" localSheetId="25">'№2.1.1.8. Пароводоснабжение'!клавдия_4</definedName>
    <definedName name="клавдия_4" localSheetId="0">'Комм пред'!клавдия_4</definedName>
    <definedName name="клавдия_4">клавдия_4</definedName>
    <definedName name="клавдия_5" localSheetId="31">'2.1.2.1. Цементирование'!клавдия_5</definedName>
    <definedName name="клавдия_5" localSheetId="2">'№1.2.1. Пплощадка и амбар'!клавдия_5</definedName>
    <definedName name="клавдия_5" localSheetId="4">'№1.2.4. Монтаж БУ'!клавдия_5</definedName>
    <definedName name="клавдия_5" localSheetId="5">'№1.2.5. ПНР'!клавдия_5</definedName>
    <definedName name="клавдия_5" localSheetId="8">'№1.5.1. Передвижка (0-30 м)'!клавдия_5</definedName>
    <definedName name="клавдия_5" localSheetId="9">'№1.5.2. Переезд 31м-10км'!клавдия_5</definedName>
    <definedName name="клавдия_5" localSheetId="10">'№1.5.3. Переезд 11-50км'!клавдия_5</definedName>
    <definedName name="клавдия_5" localSheetId="11">'№1.5.4. Переезд 51-80км'!клавдия_5</definedName>
    <definedName name="клавдия_5" localSheetId="12">'№1.6 Стаскивание'!клавдия_5</definedName>
    <definedName name="клавдия_5" localSheetId="13">'№1.7. Демонтаж БУ'!клавдия_5</definedName>
    <definedName name="клавдия_5" localSheetId="29">'№2.1.1.12 ГСМ'!клавдия_5</definedName>
    <definedName name="клавдия_5" localSheetId="30">'№2.1.1.14. Транспорт'!клавдия_5</definedName>
    <definedName name="клавдия_5" localSheetId="21">'№2.1.1.4. Энергозатраты'!клавдия_5</definedName>
    <definedName name="клавдия_5" localSheetId="22">'№2.1.1.5. Электроэнергия'!клавдия_5</definedName>
    <definedName name="клавдия_5" localSheetId="25">'№2.1.1.8. Пароводоснабжение'!клавдия_5</definedName>
    <definedName name="клавдия_5" localSheetId="0">'Комм пред'!клавдия_5</definedName>
    <definedName name="клавдия_5">клавдия_5</definedName>
    <definedName name="клавдия_6" localSheetId="31">'2.1.2.1. Цементирование'!клавдия_6</definedName>
    <definedName name="клавдия_6" localSheetId="2">'№1.2.1. Пплощадка и амбар'!клавдия_6</definedName>
    <definedName name="клавдия_6" localSheetId="4">'№1.2.4. Монтаж БУ'!клавдия_6</definedName>
    <definedName name="клавдия_6" localSheetId="5">'№1.2.5. ПНР'!клавдия_6</definedName>
    <definedName name="клавдия_6" localSheetId="8">'№1.5.1. Передвижка (0-30 м)'!клавдия_6</definedName>
    <definedName name="клавдия_6" localSheetId="9">'№1.5.2. Переезд 31м-10км'!клавдия_6</definedName>
    <definedName name="клавдия_6" localSheetId="10">'№1.5.3. Переезд 11-50км'!клавдия_6</definedName>
    <definedName name="клавдия_6" localSheetId="11">'№1.5.4. Переезд 51-80км'!клавдия_6</definedName>
    <definedName name="клавдия_6" localSheetId="12">'№1.6 Стаскивание'!клавдия_6</definedName>
    <definedName name="клавдия_6" localSheetId="13">'№1.7. Демонтаж БУ'!клавдия_6</definedName>
    <definedName name="клавдия_6" localSheetId="29">'№2.1.1.12 ГСМ'!клавдия_6</definedName>
    <definedName name="клавдия_6" localSheetId="30">'№2.1.1.14. Транспорт'!клавдия_6</definedName>
    <definedName name="клавдия_6" localSheetId="21">'№2.1.1.4. Энергозатраты'!клавдия_6</definedName>
    <definedName name="клавдия_6" localSheetId="22">'№2.1.1.5. Электроэнергия'!клавдия_6</definedName>
    <definedName name="клавдия_6" localSheetId="25">'№2.1.1.8. Пароводоснабжение'!клавдия_6</definedName>
    <definedName name="клавдия_6" localSheetId="0">'Комм пред'!клавдия_6</definedName>
    <definedName name="клавдия_6">клавдия_6</definedName>
    <definedName name="клавдия_7" localSheetId="31">'2.1.2.1. Цементирование'!клавдия_7</definedName>
    <definedName name="клавдия_7" localSheetId="2">'№1.2.1. Пплощадка и амбар'!клавдия_7</definedName>
    <definedName name="клавдия_7" localSheetId="4">'№1.2.4. Монтаж БУ'!клавдия_7</definedName>
    <definedName name="клавдия_7" localSheetId="5">'№1.2.5. ПНР'!клавдия_7</definedName>
    <definedName name="клавдия_7" localSheetId="8">'№1.5.1. Передвижка (0-30 м)'!клавдия_7</definedName>
    <definedName name="клавдия_7" localSheetId="9">'№1.5.2. Переезд 31м-10км'!клавдия_7</definedName>
    <definedName name="клавдия_7" localSheetId="10">'№1.5.3. Переезд 11-50км'!клавдия_7</definedName>
    <definedName name="клавдия_7" localSheetId="11">'№1.5.4. Переезд 51-80км'!клавдия_7</definedName>
    <definedName name="клавдия_7" localSheetId="12">'№1.6 Стаскивание'!клавдия_7</definedName>
    <definedName name="клавдия_7" localSheetId="13">'№1.7. Демонтаж БУ'!клавдия_7</definedName>
    <definedName name="клавдия_7" localSheetId="29">'№2.1.1.12 ГСМ'!клавдия_7</definedName>
    <definedName name="клавдия_7" localSheetId="30">'№2.1.1.14. Транспорт'!клавдия_7</definedName>
    <definedName name="клавдия_7" localSheetId="21">'№2.1.1.4. Энергозатраты'!клавдия_7</definedName>
    <definedName name="клавдия_7" localSheetId="22">'№2.1.1.5. Электроэнергия'!клавдия_7</definedName>
    <definedName name="клавдия_7" localSheetId="25">'№2.1.1.8. Пароводоснабжение'!клавдия_7</definedName>
    <definedName name="клавдия_7" localSheetId="0">'Комм пред'!клавдия_7</definedName>
    <definedName name="клавдия_7">клавдия_7</definedName>
    <definedName name="Кнопка_Выход_Щелкнуть" localSheetId="31">'2.1.2.1. Цементирование'!Кнопка_Выход_Щелкнуть</definedName>
    <definedName name="Кнопка_Выход_Щелкнуть" localSheetId="2">'№1.2.1. Пплощадка и амбар'!Кнопка_Выход_Щелкнуть</definedName>
    <definedName name="Кнопка_Выход_Щелкнуть" localSheetId="4">'№1.2.4. Монтаж БУ'!Кнопка_Выход_Щелкнуть</definedName>
    <definedName name="Кнопка_Выход_Щелкнуть" localSheetId="5">'№1.2.5. ПНР'!Кнопка_Выход_Щелкнуть</definedName>
    <definedName name="Кнопка_Выход_Щелкнуть" localSheetId="8">'№1.5.1. Передвижка (0-30 м)'!Кнопка_Выход_Щелкнуть</definedName>
    <definedName name="Кнопка_Выход_Щелкнуть" localSheetId="9">'№1.5.2. Переезд 31м-10км'!Кнопка_Выход_Щелкнуть</definedName>
    <definedName name="Кнопка_Выход_Щелкнуть" localSheetId="10">'№1.5.3. Переезд 11-50км'!Кнопка_Выход_Щелкнуть</definedName>
    <definedName name="Кнопка_Выход_Щелкнуть" localSheetId="11">'№1.5.4. Переезд 51-80км'!Кнопка_Выход_Щелкнуть</definedName>
    <definedName name="Кнопка_Выход_Щелкнуть" localSheetId="12">'№1.6 Стаскивание'!Кнопка_Выход_Щелкнуть</definedName>
    <definedName name="Кнопка_Выход_Щелкнуть" localSheetId="13">'№1.7. Демонтаж БУ'!Кнопка_Выход_Щелкнуть</definedName>
    <definedName name="Кнопка_Выход_Щелкнуть" localSheetId="29">'№2.1.1.12 ГСМ'!Кнопка_Выход_Щелкнуть</definedName>
    <definedName name="Кнопка_Выход_Щелкнуть" localSheetId="30">'№2.1.1.14. Транспорт'!Кнопка_Выход_Щелкнуть</definedName>
    <definedName name="Кнопка_Выход_Щелкнуть" localSheetId="21">'№2.1.1.4. Энергозатраты'!Кнопка_Выход_Щелкнуть</definedName>
    <definedName name="Кнопка_Выход_Щелкнуть" localSheetId="22">'№2.1.1.5. Электроэнергия'!Кнопка_Выход_Щелкнуть</definedName>
    <definedName name="Кнопка_Выход_Щелкнуть" localSheetId="25">'№2.1.1.8. Пароводоснабжение'!Кнопка_Выход_Щелкнуть</definedName>
    <definedName name="Кнопка_Выход_Щелкнуть" localSheetId="0">'Комм пред'!Кнопка_Выход_Щелкнуть</definedName>
    <definedName name="Кнопка_Выход_Щелкнуть">Кнопка_Выход_Щелкнуть</definedName>
    <definedName name="Кнопка_Выход_Щелкнуть_4" localSheetId="31">'2.1.2.1. Цементирование'!Кнопка_Выход_Щелкнуть_4</definedName>
    <definedName name="Кнопка_Выход_Щелкнуть_4" localSheetId="2">'№1.2.1. Пплощадка и амбар'!Кнопка_Выход_Щелкнуть_4</definedName>
    <definedName name="Кнопка_Выход_Щелкнуть_4" localSheetId="4">'№1.2.4. Монтаж БУ'!Кнопка_Выход_Щелкнуть_4</definedName>
    <definedName name="Кнопка_Выход_Щелкнуть_4" localSheetId="5">'№1.2.5. ПНР'!Кнопка_Выход_Щелкнуть_4</definedName>
    <definedName name="Кнопка_Выход_Щелкнуть_4" localSheetId="8">'№1.5.1. Передвижка (0-30 м)'!Кнопка_Выход_Щелкнуть_4</definedName>
    <definedName name="Кнопка_Выход_Щелкнуть_4" localSheetId="9">'№1.5.2. Переезд 31м-10км'!Кнопка_Выход_Щелкнуть_4</definedName>
    <definedName name="Кнопка_Выход_Щелкнуть_4" localSheetId="10">'№1.5.3. Переезд 11-50км'!Кнопка_Выход_Щелкнуть_4</definedName>
    <definedName name="Кнопка_Выход_Щелкнуть_4" localSheetId="11">'№1.5.4. Переезд 51-80км'!Кнопка_Выход_Щелкнуть_4</definedName>
    <definedName name="Кнопка_Выход_Щелкнуть_4" localSheetId="12">'№1.6 Стаскивание'!Кнопка_Выход_Щелкнуть_4</definedName>
    <definedName name="Кнопка_Выход_Щелкнуть_4" localSheetId="13">'№1.7. Демонтаж БУ'!Кнопка_Выход_Щелкнуть_4</definedName>
    <definedName name="Кнопка_Выход_Щелкнуть_4" localSheetId="29">'№2.1.1.12 ГСМ'!Кнопка_Выход_Щелкнуть_4</definedName>
    <definedName name="Кнопка_Выход_Щелкнуть_4" localSheetId="30">'№2.1.1.14. Транспорт'!Кнопка_Выход_Щелкнуть_4</definedName>
    <definedName name="Кнопка_Выход_Щелкнуть_4" localSheetId="21">'№2.1.1.4. Энергозатраты'!Кнопка_Выход_Щелкнуть_4</definedName>
    <definedName name="Кнопка_Выход_Щелкнуть_4" localSheetId="22">'№2.1.1.5. Электроэнергия'!Кнопка_Выход_Щелкнуть_4</definedName>
    <definedName name="Кнопка_Выход_Щелкнуть_4" localSheetId="25">'№2.1.1.8. Пароводоснабжение'!Кнопка_Выход_Щелкнуть_4</definedName>
    <definedName name="Кнопка_Выход_Щелкнуть_4" localSheetId="0">'Комм пред'!Кнопка_Выход_Щелкнуть_4</definedName>
    <definedName name="Кнопка_Выход_Щелкнуть_4">Кнопка_Выход_Щелкнуть_4</definedName>
    <definedName name="Кнопка_Выход_Щелкнуть_5" localSheetId="31">'2.1.2.1. Цементирование'!Кнопка_Выход_Щелкнуть_5</definedName>
    <definedName name="Кнопка_Выход_Щелкнуть_5" localSheetId="2">'№1.2.1. Пплощадка и амбар'!Кнопка_Выход_Щелкнуть_5</definedName>
    <definedName name="Кнопка_Выход_Щелкнуть_5" localSheetId="4">'№1.2.4. Монтаж БУ'!Кнопка_Выход_Щелкнуть_5</definedName>
    <definedName name="Кнопка_Выход_Щелкнуть_5" localSheetId="5">'№1.2.5. ПНР'!Кнопка_Выход_Щелкнуть_5</definedName>
    <definedName name="Кнопка_Выход_Щелкнуть_5" localSheetId="8">'№1.5.1. Передвижка (0-30 м)'!Кнопка_Выход_Щелкнуть_5</definedName>
    <definedName name="Кнопка_Выход_Щелкнуть_5" localSheetId="9">'№1.5.2. Переезд 31м-10км'!Кнопка_Выход_Щелкнуть_5</definedName>
    <definedName name="Кнопка_Выход_Щелкнуть_5" localSheetId="10">'№1.5.3. Переезд 11-50км'!Кнопка_Выход_Щелкнуть_5</definedName>
    <definedName name="Кнопка_Выход_Щелкнуть_5" localSheetId="11">'№1.5.4. Переезд 51-80км'!Кнопка_Выход_Щелкнуть_5</definedName>
    <definedName name="Кнопка_Выход_Щелкнуть_5" localSheetId="12">'№1.6 Стаскивание'!Кнопка_Выход_Щелкнуть_5</definedName>
    <definedName name="Кнопка_Выход_Щелкнуть_5" localSheetId="13">'№1.7. Демонтаж БУ'!Кнопка_Выход_Щелкнуть_5</definedName>
    <definedName name="Кнопка_Выход_Щелкнуть_5" localSheetId="29">'№2.1.1.12 ГСМ'!Кнопка_Выход_Щелкнуть_5</definedName>
    <definedName name="Кнопка_Выход_Щелкнуть_5" localSheetId="30">'№2.1.1.14. Транспорт'!Кнопка_Выход_Щелкнуть_5</definedName>
    <definedName name="Кнопка_Выход_Щелкнуть_5" localSheetId="21">'№2.1.1.4. Энергозатраты'!Кнопка_Выход_Щелкнуть_5</definedName>
    <definedName name="Кнопка_Выход_Щелкнуть_5" localSheetId="22">'№2.1.1.5. Электроэнергия'!Кнопка_Выход_Щелкнуть_5</definedName>
    <definedName name="Кнопка_Выход_Щелкнуть_5" localSheetId="25">'№2.1.1.8. Пароводоснабжение'!Кнопка_Выход_Щелкнуть_5</definedName>
    <definedName name="Кнопка_Выход_Щелкнуть_5" localSheetId="0">'Комм пред'!Кнопка_Выход_Щелкнуть_5</definedName>
    <definedName name="Кнопка_Выход_Щелкнуть_5">Кнопка_Выход_Щелкнуть_5</definedName>
    <definedName name="Кнопка_Выход_Щелкнуть_6" localSheetId="31">'2.1.2.1. Цементирование'!Кнопка_Выход_Щелкнуть_6</definedName>
    <definedName name="Кнопка_Выход_Щелкнуть_6" localSheetId="2">'№1.2.1. Пплощадка и амбар'!Кнопка_Выход_Щелкнуть_6</definedName>
    <definedName name="Кнопка_Выход_Щелкнуть_6" localSheetId="4">'№1.2.4. Монтаж БУ'!Кнопка_Выход_Щелкнуть_6</definedName>
    <definedName name="Кнопка_Выход_Щелкнуть_6" localSheetId="5">'№1.2.5. ПНР'!Кнопка_Выход_Щелкнуть_6</definedName>
    <definedName name="Кнопка_Выход_Щелкнуть_6" localSheetId="8">'№1.5.1. Передвижка (0-30 м)'!Кнопка_Выход_Щелкнуть_6</definedName>
    <definedName name="Кнопка_Выход_Щелкнуть_6" localSheetId="9">'№1.5.2. Переезд 31м-10км'!Кнопка_Выход_Щелкнуть_6</definedName>
    <definedName name="Кнопка_Выход_Щелкнуть_6" localSheetId="10">'№1.5.3. Переезд 11-50км'!Кнопка_Выход_Щелкнуть_6</definedName>
    <definedName name="Кнопка_Выход_Щелкнуть_6" localSheetId="11">'№1.5.4. Переезд 51-80км'!Кнопка_Выход_Щелкнуть_6</definedName>
    <definedName name="Кнопка_Выход_Щелкнуть_6" localSheetId="12">'№1.6 Стаскивание'!Кнопка_Выход_Щелкнуть_6</definedName>
    <definedName name="Кнопка_Выход_Щелкнуть_6" localSheetId="13">'№1.7. Демонтаж БУ'!Кнопка_Выход_Щелкнуть_6</definedName>
    <definedName name="Кнопка_Выход_Щелкнуть_6" localSheetId="29">'№2.1.1.12 ГСМ'!Кнопка_Выход_Щелкнуть_6</definedName>
    <definedName name="Кнопка_Выход_Щелкнуть_6" localSheetId="30">'№2.1.1.14. Транспорт'!Кнопка_Выход_Щелкнуть_6</definedName>
    <definedName name="Кнопка_Выход_Щелкнуть_6" localSheetId="21">'№2.1.1.4. Энергозатраты'!Кнопка_Выход_Щелкнуть_6</definedName>
    <definedName name="Кнопка_Выход_Щелкнуть_6" localSheetId="22">'№2.1.1.5. Электроэнергия'!Кнопка_Выход_Щелкнуть_6</definedName>
    <definedName name="Кнопка_Выход_Щелкнуть_6" localSheetId="25">'№2.1.1.8. Пароводоснабжение'!Кнопка_Выход_Щелкнуть_6</definedName>
    <definedName name="Кнопка_Выход_Щелкнуть_6" localSheetId="0">'Комм пред'!Кнопка_Выход_Щелкнуть_6</definedName>
    <definedName name="Кнопка_Выход_Щелкнуть_6">Кнопка_Выход_Щелкнуть_6</definedName>
    <definedName name="Кнопка_Выход_Щелкнуть_7" localSheetId="31">'2.1.2.1. Цементирование'!Кнопка_Выход_Щелкнуть_7</definedName>
    <definedName name="Кнопка_Выход_Щелкнуть_7" localSheetId="2">'№1.2.1. Пплощадка и амбар'!Кнопка_Выход_Щелкнуть_7</definedName>
    <definedName name="Кнопка_Выход_Щелкнуть_7" localSheetId="4">'№1.2.4. Монтаж БУ'!Кнопка_Выход_Щелкнуть_7</definedName>
    <definedName name="Кнопка_Выход_Щелкнуть_7" localSheetId="5">'№1.2.5. ПНР'!Кнопка_Выход_Щелкнуть_7</definedName>
    <definedName name="Кнопка_Выход_Щелкнуть_7" localSheetId="8">'№1.5.1. Передвижка (0-30 м)'!Кнопка_Выход_Щелкнуть_7</definedName>
    <definedName name="Кнопка_Выход_Щелкнуть_7" localSheetId="9">'№1.5.2. Переезд 31м-10км'!Кнопка_Выход_Щелкнуть_7</definedName>
    <definedName name="Кнопка_Выход_Щелкнуть_7" localSheetId="10">'№1.5.3. Переезд 11-50км'!Кнопка_Выход_Щелкнуть_7</definedName>
    <definedName name="Кнопка_Выход_Щелкнуть_7" localSheetId="11">'№1.5.4. Переезд 51-80км'!Кнопка_Выход_Щелкнуть_7</definedName>
    <definedName name="Кнопка_Выход_Щелкнуть_7" localSheetId="12">'№1.6 Стаскивание'!Кнопка_Выход_Щелкнуть_7</definedName>
    <definedName name="Кнопка_Выход_Щелкнуть_7" localSheetId="13">'№1.7. Демонтаж БУ'!Кнопка_Выход_Щелкнуть_7</definedName>
    <definedName name="Кнопка_Выход_Щелкнуть_7" localSheetId="29">'№2.1.1.12 ГСМ'!Кнопка_Выход_Щелкнуть_7</definedName>
    <definedName name="Кнопка_Выход_Щелкнуть_7" localSheetId="30">'№2.1.1.14. Транспорт'!Кнопка_Выход_Щелкнуть_7</definedName>
    <definedName name="Кнопка_Выход_Щелкнуть_7" localSheetId="21">'№2.1.1.4. Энергозатраты'!Кнопка_Выход_Щелкнуть_7</definedName>
    <definedName name="Кнопка_Выход_Щелкнуть_7" localSheetId="22">'№2.1.1.5. Электроэнергия'!Кнопка_Выход_Щелкнуть_7</definedName>
    <definedName name="Кнопка_Выход_Щелкнуть_7" localSheetId="25">'№2.1.1.8. Пароводоснабжение'!Кнопка_Выход_Щелкнуть_7</definedName>
    <definedName name="Кнопка_Выход_Щелкнуть_7" localSheetId="0">'Комм пред'!Кнопка_Выход_Щелкнуть_7</definedName>
    <definedName name="Кнопка_Выход_Щелкнуть_7">Кнопка_Выход_Щелкнуть_7</definedName>
    <definedName name="курс">NA()</definedName>
    <definedName name="л">NA()</definedName>
    <definedName name="лена">NA()</definedName>
    <definedName name="ло">NA()</definedName>
    <definedName name="лорп">NA()</definedName>
    <definedName name="люда">NA()</definedName>
    <definedName name="н" localSheetId="6">#REF!</definedName>
    <definedName name="н" localSheetId="7">#REF!</definedName>
    <definedName name="н" localSheetId="27">#REF!</definedName>
    <definedName name="н" localSheetId="31">#REF!</definedName>
    <definedName name="н" localSheetId="32">#REF!</definedName>
    <definedName name="н" localSheetId="34">#REF!</definedName>
    <definedName name="н" localSheetId="35">#REF!</definedName>
    <definedName name="н" localSheetId="1">#REF!</definedName>
    <definedName name="н" localSheetId="2">#REF!</definedName>
    <definedName name="н" localSheetId="4">#REF!</definedName>
    <definedName name="н" localSheetId="5">#REF!</definedName>
    <definedName name="н" localSheetId="8">#REF!</definedName>
    <definedName name="н" localSheetId="12">#REF!</definedName>
    <definedName name="н" localSheetId="13">#REF!</definedName>
    <definedName name="н" localSheetId="29">#REF!</definedName>
    <definedName name="н" localSheetId="30">#REF!</definedName>
    <definedName name="н" localSheetId="21">#REF!</definedName>
    <definedName name="н" localSheetId="22">#REF!</definedName>
    <definedName name="н" localSheetId="25">#REF!</definedName>
    <definedName name="н" localSheetId="17">#REF!</definedName>
    <definedName name="н" localSheetId="0">#REF!</definedName>
    <definedName name="н">#REF!</definedName>
    <definedName name="новое" localSheetId="31">'2.1.2.1. Цементирование'!новое</definedName>
    <definedName name="новое" localSheetId="2">'№1.2.1. Пплощадка и амбар'!новое</definedName>
    <definedName name="новое" localSheetId="4">'№1.2.4. Монтаж БУ'!новое</definedName>
    <definedName name="новое" localSheetId="5">'№1.2.5. ПНР'!новое</definedName>
    <definedName name="новое" localSheetId="8">'№1.5.1. Передвижка (0-30 м)'!новое</definedName>
    <definedName name="новое" localSheetId="9">'№1.5.2. Переезд 31м-10км'!новое</definedName>
    <definedName name="новое" localSheetId="10">'№1.5.3. Переезд 11-50км'!новое</definedName>
    <definedName name="новое" localSheetId="11">'№1.5.4. Переезд 51-80км'!новое</definedName>
    <definedName name="новое" localSheetId="12">'№1.6 Стаскивание'!новое</definedName>
    <definedName name="новое" localSheetId="13">'№1.7. Демонтаж БУ'!новое</definedName>
    <definedName name="новое" localSheetId="29">'№2.1.1.12 ГСМ'!новое</definedName>
    <definedName name="новое" localSheetId="30">'№2.1.1.14. Транспорт'!новое</definedName>
    <definedName name="новое" localSheetId="21">'№2.1.1.4. Энергозатраты'!новое</definedName>
    <definedName name="новое" localSheetId="22">'№2.1.1.5. Электроэнергия'!новое</definedName>
    <definedName name="новое" localSheetId="25">'№2.1.1.8. Пароводоснабжение'!новое</definedName>
    <definedName name="новое" localSheetId="0">'Комм пред'!новое</definedName>
    <definedName name="новое">новое</definedName>
    <definedName name="новое_4" localSheetId="31">'2.1.2.1. Цементирование'!новое_4</definedName>
    <definedName name="новое_4" localSheetId="2">'№1.2.1. Пплощадка и амбар'!новое_4</definedName>
    <definedName name="новое_4" localSheetId="4">'№1.2.4. Монтаж БУ'!новое_4</definedName>
    <definedName name="новое_4" localSheetId="5">'№1.2.5. ПНР'!новое_4</definedName>
    <definedName name="новое_4" localSheetId="8">'№1.5.1. Передвижка (0-30 м)'!новое_4</definedName>
    <definedName name="новое_4" localSheetId="9">'№1.5.2. Переезд 31м-10км'!новое_4</definedName>
    <definedName name="новое_4" localSheetId="10">'№1.5.3. Переезд 11-50км'!новое_4</definedName>
    <definedName name="новое_4" localSheetId="11">'№1.5.4. Переезд 51-80км'!новое_4</definedName>
    <definedName name="новое_4" localSheetId="12">'№1.6 Стаскивание'!новое_4</definedName>
    <definedName name="новое_4" localSheetId="13">'№1.7. Демонтаж БУ'!новое_4</definedName>
    <definedName name="новое_4" localSheetId="29">'№2.1.1.12 ГСМ'!новое_4</definedName>
    <definedName name="новое_4" localSheetId="30">'№2.1.1.14. Транспорт'!новое_4</definedName>
    <definedName name="новое_4" localSheetId="21">'№2.1.1.4. Энергозатраты'!новое_4</definedName>
    <definedName name="новое_4" localSheetId="22">'№2.1.1.5. Электроэнергия'!новое_4</definedName>
    <definedName name="новое_4" localSheetId="25">'№2.1.1.8. Пароводоснабжение'!новое_4</definedName>
    <definedName name="новое_4" localSheetId="0">'Комм пред'!новое_4</definedName>
    <definedName name="новое_4">новое_4</definedName>
    <definedName name="новое_5" localSheetId="31">'2.1.2.1. Цементирование'!новое_5</definedName>
    <definedName name="новое_5" localSheetId="2">'№1.2.1. Пплощадка и амбар'!новое_5</definedName>
    <definedName name="новое_5" localSheetId="4">'№1.2.4. Монтаж БУ'!новое_5</definedName>
    <definedName name="новое_5" localSheetId="5">'№1.2.5. ПНР'!новое_5</definedName>
    <definedName name="новое_5" localSheetId="8">'№1.5.1. Передвижка (0-30 м)'!новое_5</definedName>
    <definedName name="новое_5" localSheetId="9">'№1.5.2. Переезд 31м-10км'!новое_5</definedName>
    <definedName name="новое_5" localSheetId="10">'№1.5.3. Переезд 11-50км'!новое_5</definedName>
    <definedName name="новое_5" localSheetId="11">'№1.5.4. Переезд 51-80км'!новое_5</definedName>
    <definedName name="новое_5" localSheetId="12">'№1.6 Стаскивание'!новое_5</definedName>
    <definedName name="новое_5" localSheetId="13">'№1.7. Демонтаж БУ'!новое_5</definedName>
    <definedName name="новое_5" localSheetId="29">'№2.1.1.12 ГСМ'!новое_5</definedName>
    <definedName name="новое_5" localSheetId="30">'№2.1.1.14. Транспорт'!новое_5</definedName>
    <definedName name="новое_5" localSheetId="21">'№2.1.1.4. Энергозатраты'!новое_5</definedName>
    <definedName name="новое_5" localSheetId="22">'№2.1.1.5. Электроэнергия'!новое_5</definedName>
    <definedName name="новое_5" localSheetId="25">'№2.1.1.8. Пароводоснабжение'!новое_5</definedName>
    <definedName name="новое_5" localSheetId="0">'Комм пред'!новое_5</definedName>
    <definedName name="новое_5">новое_5</definedName>
    <definedName name="новое_6" localSheetId="31">'2.1.2.1. Цементирование'!новое_6</definedName>
    <definedName name="новое_6" localSheetId="2">'№1.2.1. Пплощадка и амбар'!новое_6</definedName>
    <definedName name="новое_6" localSheetId="4">'№1.2.4. Монтаж БУ'!новое_6</definedName>
    <definedName name="новое_6" localSheetId="5">'№1.2.5. ПНР'!новое_6</definedName>
    <definedName name="новое_6" localSheetId="8">'№1.5.1. Передвижка (0-30 м)'!новое_6</definedName>
    <definedName name="новое_6" localSheetId="9">'№1.5.2. Переезд 31м-10км'!новое_6</definedName>
    <definedName name="новое_6" localSheetId="10">'№1.5.3. Переезд 11-50км'!новое_6</definedName>
    <definedName name="новое_6" localSheetId="11">'№1.5.4. Переезд 51-80км'!новое_6</definedName>
    <definedName name="новое_6" localSheetId="12">'№1.6 Стаскивание'!новое_6</definedName>
    <definedName name="новое_6" localSheetId="13">'№1.7. Демонтаж БУ'!новое_6</definedName>
    <definedName name="новое_6" localSheetId="29">'№2.1.1.12 ГСМ'!новое_6</definedName>
    <definedName name="новое_6" localSheetId="30">'№2.1.1.14. Транспорт'!новое_6</definedName>
    <definedName name="новое_6" localSheetId="21">'№2.1.1.4. Энергозатраты'!новое_6</definedName>
    <definedName name="новое_6" localSheetId="22">'№2.1.1.5. Электроэнергия'!новое_6</definedName>
    <definedName name="новое_6" localSheetId="25">'№2.1.1.8. Пароводоснабжение'!новое_6</definedName>
    <definedName name="новое_6" localSheetId="0">'Комм пред'!новое_6</definedName>
    <definedName name="новое_6">новое_6</definedName>
    <definedName name="новое_7" localSheetId="31">'2.1.2.1. Цементирование'!новое_7</definedName>
    <definedName name="новое_7" localSheetId="2">'№1.2.1. Пплощадка и амбар'!новое_7</definedName>
    <definedName name="новое_7" localSheetId="4">'№1.2.4. Монтаж БУ'!новое_7</definedName>
    <definedName name="новое_7" localSheetId="5">'№1.2.5. ПНР'!новое_7</definedName>
    <definedName name="новое_7" localSheetId="8">'№1.5.1. Передвижка (0-30 м)'!новое_7</definedName>
    <definedName name="новое_7" localSheetId="9">'№1.5.2. Переезд 31м-10км'!новое_7</definedName>
    <definedName name="новое_7" localSheetId="10">'№1.5.3. Переезд 11-50км'!новое_7</definedName>
    <definedName name="новое_7" localSheetId="11">'№1.5.4. Переезд 51-80км'!новое_7</definedName>
    <definedName name="новое_7" localSheetId="12">'№1.6 Стаскивание'!новое_7</definedName>
    <definedName name="новое_7" localSheetId="13">'№1.7. Демонтаж БУ'!новое_7</definedName>
    <definedName name="новое_7" localSheetId="29">'№2.1.1.12 ГСМ'!новое_7</definedName>
    <definedName name="новое_7" localSheetId="30">'№2.1.1.14. Транспорт'!новое_7</definedName>
    <definedName name="новое_7" localSheetId="21">'№2.1.1.4. Энергозатраты'!новое_7</definedName>
    <definedName name="новое_7" localSheetId="22">'№2.1.1.5. Электроэнергия'!новое_7</definedName>
    <definedName name="новое_7" localSheetId="25">'№2.1.1.8. Пароводоснабжение'!новое_7</definedName>
    <definedName name="новое_7" localSheetId="0">'Комм пред'!новое_7</definedName>
    <definedName name="новое_7">новое_7</definedName>
    <definedName name="нп" localSheetId="31">'2.1.2.1. Цементирование'!нп</definedName>
    <definedName name="нп" localSheetId="2">'№1.2.1. Пплощадка и амбар'!нп</definedName>
    <definedName name="нп" localSheetId="4">'№1.2.4. Монтаж БУ'!нп</definedName>
    <definedName name="нп" localSheetId="5">'№1.2.5. ПНР'!нп</definedName>
    <definedName name="нп" localSheetId="8">'№1.5.1. Передвижка (0-30 м)'!нп</definedName>
    <definedName name="нп" localSheetId="9">'№1.5.2. Переезд 31м-10км'!нп</definedName>
    <definedName name="нп" localSheetId="10">'№1.5.3. Переезд 11-50км'!нп</definedName>
    <definedName name="нп" localSheetId="11">'№1.5.4. Переезд 51-80км'!нп</definedName>
    <definedName name="нп" localSheetId="12">'№1.6 Стаскивание'!нп</definedName>
    <definedName name="нп" localSheetId="13">'№1.7. Демонтаж БУ'!нп</definedName>
    <definedName name="нп" localSheetId="29">'№2.1.1.12 ГСМ'!нп</definedName>
    <definedName name="нп" localSheetId="30">'№2.1.1.14. Транспорт'!нп</definedName>
    <definedName name="нп" localSheetId="21">'№2.1.1.4. Энергозатраты'!нп</definedName>
    <definedName name="нп" localSheetId="22">'№2.1.1.5. Электроэнергия'!нп</definedName>
    <definedName name="нп" localSheetId="25">'№2.1.1.8. Пароводоснабжение'!нп</definedName>
    <definedName name="нп" localSheetId="0">'Комм пред'!нп</definedName>
    <definedName name="нп">нп</definedName>
    <definedName name="нп_4" localSheetId="31">'2.1.2.1. Цементирование'!нп_4</definedName>
    <definedName name="нп_4" localSheetId="2">'№1.2.1. Пплощадка и амбар'!нп_4</definedName>
    <definedName name="нп_4" localSheetId="4">'№1.2.4. Монтаж БУ'!нп_4</definedName>
    <definedName name="нп_4" localSheetId="5">'№1.2.5. ПНР'!нп_4</definedName>
    <definedName name="нп_4" localSheetId="8">'№1.5.1. Передвижка (0-30 м)'!нп_4</definedName>
    <definedName name="нп_4" localSheetId="9">'№1.5.2. Переезд 31м-10км'!нп_4</definedName>
    <definedName name="нп_4" localSheetId="10">'№1.5.3. Переезд 11-50км'!нп_4</definedName>
    <definedName name="нп_4" localSheetId="11">'№1.5.4. Переезд 51-80км'!нп_4</definedName>
    <definedName name="нп_4" localSheetId="12">'№1.6 Стаскивание'!нп_4</definedName>
    <definedName name="нп_4" localSheetId="13">'№1.7. Демонтаж БУ'!нп_4</definedName>
    <definedName name="нп_4" localSheetId="29">'№2.1.1.12 ГСМ'!нп_4</definedName>
    <definedName name="нп_4" localSheetId="30">'№2.1.1.14. Транспорт'!нп_4</definedName>
    <definedName name="нп_4" localSheetId="21">'№2.1.1.4. Энергозатраты'!нп_4</definedName>
    <definedName name="нп_4" localSheetId="22">'№2.1.1.5. Электроэнергия'!нп_4</definedName>
    <definedName name="нп_4" localSheetId="25">'№2.1.1.8. Пароводоснабжение'!нп_4</definedName>
    <definedName name="нп_4" localSheetId="0">'Комм пред'!нп_4</definedName>
    <definedName name="нп_4">нп_4</definedName>
    <definedName name="нп_5" localSheetId="31">'2.1.2.1. Цементирование'!нп_5</definedName>
    <definedName name="нп_5" localSheetId="2">'№1.2.1. Пплощадка и амбар'!нп_5</definedName>
    <definedName name="нп_5" localSheetId="4">'№1.2.4. Монтаж БУ'!нп_5</definedName>
    <definedName name="нп_5" localSheetId="5">'№1.2.5. ПНР'!нп_5</definedName>
    <definedName name="нп_5" localSheetId="8">'№1.5.1. Передвижка (0-30 м)'!нп_5</definedName>
    <definedName name="нп_5" localSheetId="9">'№1.5.2. Переезд 31м-10км'!нп_5</definedName>
    <definedName name="нп_5" localSheetId="10">'№1.5.3. Переезд 11-50км'!нп_5</definedName>
    <definedName name="нп_5" localSheetId="11">'№1.5.4. Переезд 51-80км'!нп_5</definedName>
    <definedName name="нп_5" localSheetId="12">'№1.6 Стаскивание'!нп_5</definedName>
    <definedName name="нп_5" localSheetId="13">'№1.7. Демонтаж БУ'!нп_5</definedName>
    <definedName name="нп_5" localSheetId="29">'№2.1.1.12 ГСМ'!нп_5</definedName>
    <definedName name="нп_5" localSheetId="30">'№2.1.1.14. Транспорт'!нп_5</definedName>
    <definedName name="нп_5" localSheetId="21">'№2.1.1.4. Энергозатраты'!нп_5</definedName>
    <definedName name="нп_5" localSheetId="22">'№2.1.1.5. Электроэнергия'!нп_5</definedName>
    <definedName name="нп_5" localSheetId="25">'№2.1.1.8. Пароводоснабжение'!нп_5</definedName>
    <definedName name="нп_5" localSheetId="0">'Комм пред'!нп_5</definedName>
    <definedName name="нп_5">нп_5</definedName>
    <definedName name="нп_6" localSheetId="31">'2.1.2.1. Цементирование'!нп_6</definedName>
    <definedName name="нп_6" localSheetId="2">'№1.2.1. Пплощадка и амбар'!нп_6</definedName>
    <definedName name="нп_6" localSheetId="4">'№1.2.4. Монтаж БУ'!нп_6</definedName>
    <definedName name="нп_6" localSheetId="5">'№1.2.5. ПНР'!нп_6</definedName>
    <definedName name="нп_6" localSheetId="8">'№1.5.1. Передвижка (0-30 м)'!нп_6</definedName>
    <definedName name="нп_6" localSheetId="9">'№1.5.2. Переезд 31м-10км'!нп_6</definedName>
    <definedName name="нп_6" localSheetId="10">'№1.5.3. Переезд 11-50км'!нп_6</definedName>
    <definedName name="нп_6" localSheetId="11">'№1.5.4. Переезд 51-80км'!нп_6</definedName>
    <definedName name="нп_6" localSheetId="12">'№1.6 Стаскивание'!нп_6</definedName>
    <definedName name="нп_6" localSheetId="13">'№1.7. Демонтаж БУ'!нп_6</definedName>
    <definedName name="нп_6" localSheetId="29">'№2.1.1.12 ГСМ'!нп_6</definedName>
    <definedName name="нп_6" localSheetId="30">'№2.1.1.14. Транспорт'!нп_6</definedName>
    <definedName name="нп_6" localSheetId="21">'№2.1.1.4. Энергозатраты'!нп_6</definedName>
    <definedName name="нп_6" localSheetId="22">'№2.1.1.5. Электроэнергия'!нп_6</definedName>
    <definedName name="нп_6" localSheetId="25">'№2.1.1.8. Пароводоснабжение'!нп_6</definedName>
    <definedName name="нп_6" localSheetId="0">'Комм пред'!нп_6</definedName>
    <definedName name="нп_6">нп_6</definedName>
    <definedName name="нп_7" localSheetId="31">'2.1.2.1. Цементирование'!нп_7</definedName>
    <definedName name="нп_7" localSheetId="2">'№1.2.1. Пплощадка и амбар'!нп_7</definedName>
    <definedName name="нп_7" localSheetId="4">'№1.2.4. Монтаж БУ'!нп_7</definedName>
    <definedName name="нп_7" localSheetId="5">'№1.2.5. ПНР'!нп_7</definedName>
    <definedName name="нп_7" localSheetId="8">'№1.5.1. Передвижка (0-30 м)'!нп_7</definedName>
    <definedName name="нп_7" localSheetId="9">'№1.5.2. Переезд 31м-10км'!нп_7</definedName>
    <definedName name="нп_7" localSheetId="10">'№1.5.3. Переезд 11-50км'!нп_7</definedName>
    <definedName name="нп_7" localSheetId="11">'№1.5.4. Переезд 51-80км'!нп_7</definedName>
    <definedName name="нп_7" localSheetId="12">'№1.6 Стаскивание'!нп_7</definedName>
    <definedName name="нп_7" localSheetId="13">'№1.7. Демонтаж БУ'!нп_7</definedName>
    <definedName name="нп_7" localSheetId="29">'№2.1.1.12 ГСМ'!нп_7</definedName>
    <definedName name="нп_7" localSheetId="30">'№2.1.1.14. Транспорт'!нп_7</definedName>
    <definedName name="нп_7" localSheetId="21">'№2.1.1.4. Энергозатраты'!нп_7</definedName>
    <definedName name="нп_7" localSheetId="22">'№2.1.1.5. Электроэнергия'!нп_7</definedName>
    <definedName name="нп_7" localSheetId="25">'№2.1.1.8. Пароводоснабжение'!нп_7</definedName>
    <definedName name="нп_7" localSheetId="0">'Комм пред'!нп_7</definedName>
    <definedName name="нп_7">нп_7</definedName>
    <definedName name="_xlnm.Print_Area" localSheetId="6">'1.3 АВиЭС'!$A$1:$F$63</definedName>
    <definedName name="_xlnm.Print_Area" localSheetId="7">'1.4. СВП_м-ж, моб'!$A$1:$F$58</definedName>
    <definedName name="_xlnm.Print_Area" localSheetId="1">'№1.1. Моб БУ'!#REF!</definedName>
    <definedName name="_xlnm.Print_Area" localSheetId="2">'№1.2.1. Пплощадка и амбар'!$A$1:$F$36</definedName>
    <definedName name="_xlnm.Print_Area" localSheetId="4">'№1.2.4. Монтаж БУ'!$A$1:$G$50</definedName>
    <definedName name="_xlnm.Print_Area" localSheetId="5">'№1.2.5. ПНР'!$A$1:$F$62</definedName>
    <definedName name="_xlnm.Print_Area" localSheetId="8">'№1.5.1. Передвижка (0-30 м)'!$A$1:$G$60</definedName>
    <definedName name="_xlnm.Print_Area" localSheetId="9">'№1.5.2. Переезд 31м-10км'!$A$1:$T$41</definedName>
    <definedName name="_xlnm.Print_Area" localSheetId="10">'№1.5.3. Переезд 11-50км'!$A$1:$T$41</definedName>
    <definedName name="_xlnm.Print_Area" localSheetId="11">'№1.5.4. Переезд 51-80км'!$A$1:$T$41</definedName>
    <definedName name="_xlnm.Print_Area" localSheetId="12">'№1.6 Стаскивание'!$A$1:$G$59</definedName>
    <definedName name="_xlnm.Print_Area" localSheetId="13">'№1.7. Демонтаж БУ'!$A$1:$F$69</definedName>
    <definedName name="_xlnm.Print_Area" localSheetId="28">'№2.1.1.11. Износ буриль.труб'!$A$1:$I$49</definedName>
    <definedName name="_xlnm.Print_Area" localSheetId="30">'№2.1.1.14. Транспорт'!$A$1:$O$34</definedName>
    <definedName name="_xlnm.Print_Area" localSheetId="21">'№2.1.1.4. Энергозатраты'!$A$1:$F$26</definedName>
    <definedName name="_xlnm.Print_Area" localSheetId="25">'№2.1.1.8. Пароводоснабжение'!$A$1:$F$27</definedName>
    <definedName name="_xlnm.Print_Area" localSheetId="0">'Комм пред'!$A$1:$I$118</definedName>
    <definedName name="олш">NA()</definedName>
    <definedName name="оля" localSheetId="31">'2.1.2.1. Цементирование'!оля</definedName>
    <definedName name="оля" localSheetId="2">'№1.2.1. Пплощадка и амбар'!оля</definedName>
    <definedName name="оля" localSheetId="4">'№1.2.4. Монтаж БУ'!оля</definedName>
    <definedName name="оля" localSheetId="5">'№1.2.5. ПНР'!оля</definedName>
    <definedName name="оля" localSheetId="8">'№1.5.1. Передвижка (0-30 м)'!оля</definedName>
    <definedName name="оля" localSheetId="9">'№1.5.2. Переезд 31м-10км'!оля</definedName>
    <definedName name="оля" localSheetId="10">'№1.5.3. Переезд 11-50км'!оля</definedName>
    <definedName name="оля" localSheetId="11">'№1.5.4. Переезд 51-80км'!оля</definedName>
    <definedName name="оля" localSheetId="12">'№1.6 Стаскивание'!оля</definedName>
    <definedName name="оля" localSheetId="13">'№1.7. Демонтаж БУ'!оля</definedName>
    <definedName name="оля" localSheetId="29">'№2.1.1.12 ГСМ'!оля</definedName>
    <definedName name="оля" localSheetId="30">'№2.1.1.14. Транспорт'!оля</definedName>
    <definedName name="оля" localSheetId="21">'№2.1.1.4. Энергозатраты'!оля</definedName>
    <definedName name="оля" localSheetId="22">'№2.1.1.5. Электроэнергия'!оля</definedName>
    <definedName name="оля" localSheetId="25">'№2.1.1.8. Пароводоснабжение'!оля</definedName>
    <definedName name="оля" localSheetId="0">'Комм пред'!оля</definedName>
    <definedName name="оля">оля</definedName>
    <definedName name="оля_4" localSheetId="31">'2.1.2.1. Цементирование'!оля_4</definedName>
    <definedName name="оля_4" localSheetId="2">'№1.2.1. Пплощадка и амбар'!оля_4</definedName>
    <definedName name="оля_4" localSheetId="4">'№1.2.4. Монтаж БУ'!оля_4</definedName>
    <definedName name="оля_4" localSheetId="5">'№1.2.5. ПНР'!оля_4</definedName>
    <definedName name="оля_4" localSheetId="8">'№1.5.1. Передвижка (0-30 м)'!оля_4</definedName>
    <definedName name="оля_4" localSheetId="9">'№1.5.2. Переезд 31м-10км'!оля_4</definedName>
    <definedName name="оля_4" localSheetId="10">'№1.5.3. Переезд 11-50км'!оля_4</definedName>
    <definedName name="оля_4" localSheetId="11">'№1.5.4. Переезд 51-80км'!оля_4</definedName>
    <definedName name="оля_4" localSheetId="12">'№1.6 Стаскивание'!оля_4</definedName>
    <definedName name="оля_4" localSheetId="13">'№1.7. Демонтаж БУ'!оля_4</definedName>
    <definedName name="оля_4" localSheetId="29">'№2.1.1.12 ГСМ'!оля_4</definedName>
    <definedName name="оля_4" localSheetId="30">'№2.1.1.14. Транспорт'!оля_4</definedName>
    <definedName name="оля_4" localSheetId="21">'№2.1.1.4. Энергозатраты'!оля_4</definedName>
    <definedName name="оля_4" localSheetId="22">'№2.1.1.5. Электроэнергия'!оля_4</definedName>
    <definedName name="оля_4" localSheetId="25">'№2.1.1.8. Пароводоснабжение'!оля_4</definedName>
    <definedName name="оля_4" localSheetId="0">'Комм пред'!оля_4</definedName>
    <definedName name="оля_4">оля_4</definedName>
    <definedName name="оля_5" localSheetId="31">'2.1.2.1. Цементирование'!оля_5</definedName>
    <definedName name="оля_5" localSheetId="2">'№1.2.1. Пплощадка и амбар'!оля_5</definedName>
    <definedName name="оля_5" localSheetId="4">'№1.2.4. Монтаж БУ'!оля_5</definedName>
    <definedName name="оля_5" localSheetId="5">'№1.2.5. ПНР'!оля_5</definedName>
    <definedName name="оля_5" localSheetId="8">'№1.5.1. Передвижка (0-30 м)'!оля_5</definedName>
    <definedName name="оля_5" localSheetId="9">'№1.5.2. Переезд 31м-10км'!оля_5</definedName>
    <definedName name="оля_5" localSheetId="10">'№1.5.3. Переезд 11-50км'!оля_5</definedName>
    <definedName name="оля_5" localSheetId="11">'№1.5.4. Переезд 51-80км'!оля_5</definedName>
    <definedName name="оля_5" localSheetId="12">'№1.6 Стаскивание'!оля_5</definedName>
    <definedName name="оля_5" localSheetId="13">'№1.7. Демонтаж БУ'!оля_5</definedName>
    <definedName name="оля_5" localSheetId="29">'№2.1.1.12 ГСМ'!оля_5</definedName>
    <definedName name="оля_5" localSheetId="30">'№2.1.1.14. Транспорт'!оля_5</definedName>
    <definedName name="оля_5" localSheetId="21">'№2.1.1.4. Энергозатраты'!оля_5</definedName>
    <definedName name="оля_5" localSheetId="22">'№2.1.1.5. Электроэнергия'!оля_5</definedName>
    <definedName name="оля_5" localSheetId="25">'№2.1.1.8. Пароводоснабжение'!оля_5</definedName>
    <definedName name="оля_5" localSheetId="0">'Комм пред'!оля_5</definedName>
    <definedName name="оля_5">оля_5</definedName>
    <definedName name="оля_6" localSheetId="31">'2.1.2.1. Цементирование'!оля_6</definedName>
    <definedName name="оля_6" localSheetId="2">'№1.2.1. Пплощадка и амбар'!оля_6</definedName>
    <definedName name="оля_6" localSheetId="4">'№1.2.4. Монтаж БУ'!оля_6</definedName>
    <definedName name="оля_6" localSheetId="5">'№1.2.5. ПНР'!оля_6</definedName>
    <definedName name="оля_6" localSheetId="8">'№1.5.1. Передвижка (0-30 м)'!оля_6</definedName>
    <definedName name="оля_6" localSheetId="9">'№1.5.2. Переезд 31м-10км'!оля_6</definedName>
    <definedName name="оля_6" localSheetId="10">'№1.5.3. Переезд 11-50км'!оля_6</definedName>
    <definedName name="оля_6" localSheetId="11">'№1.5.4. Переезд 51-80км'!оля_6</definedName>
    <definedName name="оля_6" localSheetId="12">'№1.6 Стаскивание'!оля_6</definedName>
    <definedName name="оля_6" localSheetId="13">'№1.7. Демонтаж БУ'!оля_6</definedName>
    <definedName name="оля_6" localSheetId="29">'№2.1.1.12 ГСМ'!оля_6</definedName>
    <definedName name="оля_6" localSheetId="30">'№2.1.1.14. Транспорт'!оля_6</definedName>
    <definedName name="оля_6" localSheetId="21">'№2.1.1.4. Энергозатраты'!оля_6</definedName>
    <definedName name="оля_6" localSheetId="22">'№2.1.1.5. Электроэнергия'!оля_6</definedName>
    <definedName name="оля_6" localSheetId="25">'№2.1.1.8. Пароводоснабжение'!оля_6</definedName>
    <definedName name="оля_6" localSheetId="0">'Комм пред'!оля_6</definedName>
    <definedName name="оля_6">оля_6</definedName>
    <definedName name="оля_7" localSheetId="31">'2.1.2.1. Цементирование'!оля_7</definedName>
    <definedName name="оля_7" localSheetId="2">'№1.2.1. Пплощадка и амбар'!оля_7</definedName>
    <definedName name="оля_7" localSheetId="4">'№1.2.4. Монтаж БУ'!оля_7</definedName>
    <definedName name="оля_7" localSheetId="5">'№1.2.5. ПНР'!оля_7</definedName>
    <definedName name="оля_7" localSheetId="8">'№1.5.1. Передвижка (0-30 м)'!оля_7</definedName>
    <definedName name="оля_7" localSheetId="9">'№1.5.2. Переезд 31м-10км'!оля_7</definedName>
    <definedName name="оля_7" localSheetId="10">'№1.5.3. Переезд 11-50км'!оля_7</definedName>
    <definedName name="оля_7" localSheetId="11">'№1.5.4. Переезд 51-80км'!оля_7</definedName>
    <definedName name="оля_7" localSheetId="12">'№1.6 Стаскивание'!оля_7</definedName>
    <definedName name="оля_7" localSheetId="13">'№1.7. Демонтаж БУ'!оля_7</definedName>
    <definedName name="оля_7" localSheetId="29">'№2.1.1.12 ГСМ'!оля_7</definedName>
    <definedName name="оля_7" localSheetId="30">'№2.1.1.14. Транспорт'!оля_7</definedName>
    <definedName name="оля_7" localSheetId="21">'№2.1.1.4. Энергозатраты'!оля_7</definedName>
    <definedName name="оля_7" localSheetId="22">'№2.1.1.5. Электроэнергия'!оля_7</definedName>
    <definedName name="оля_7" localSheetId="25">'№2.1.1.8. Пароводоснабжение'!оля_7</definedName>
    <definedName name="оля_7" localSheetId="0">'Комм пред'!оля_7</definedName>
    <definedName name="оля_7">оля_7</definedName>
    <definedName name="ооо">NA()</definedName>
    <definedName name="п" localSheetId="6">#REF!</definedName>
    <definedName name="п" localSheetId="7">#REF!</definedName>
    <definedName name="п" localSheetId="27">#REF!</definedName>
    <definedName name="п" localSheetId="31">#REF!</definedName>
    <definedName name="п" localSheetId="32">#REF!</definedName>
    <definedName name="п" localSheetId="34">#REF!</definedName>
    <definedName name="п" localSheetId="35">#REF!</definedName>
    <definedName name="п" localSheetId="1">#REF!</definedName>
    <definedName name="п" localSheetId="2">#REF!</definedName>
    <definedName name="п" localSheetId="4">#REF!</definedName>
    <definedName name="п" localSheetId="5">#REF!</definedName>
    <definedName name="п" localSheetId="8">#REF!</definedName>
    <definedName name="п" localSheetId="12">#REF!</definedName>
    <definedName name="п" localSheetId="13">#REF!</definedName>
    <definedName name="п" localSheetId="29">#REF!</definedName>
    <definedName name="п" localSheetId="30">#REF!</definedName>
    <definedName name="п" localSheetId="21">#REF!</definedName>
    <definedName name="п" localSheetId="22">#REF!</definedName>
    <definedName name="п" localSheetId="25">#REF!</definedName>
    <definedName name="п" localSheetId="17">#REF!</definedName>
    <definedName name="п" localSheetId="0">#REF!</definedName>
    <definedName name="п">#REF!</definedName>
    <definedName name="Поветкину" localSheetId="31">'2.1.2.1. Цементирование'!Поветкину</definedName>
    <definedName name="Поветкину" localSheetId="2">'№1.2.1. Пплощадка и амбар'!Поветкину</definedName>
    <definedName name="Поветкину" localSheetId="4">'№1.2.4. Монтаж БУ'!Поветкину</definedName>
    <definedName name="Поветкину" localSheetId="5">'№1.2.5. ПНР'!Поветкину</definedName>
    <definedName name="Поветкину" localSheetId="8">'№1.5.1. Передвижка (0-30 м)'!Поветкину</definedName>
    <definedName name="Поветкину" localSheetId="9">'№1.5.2. Переезд 31м-10км'!Поветкину</definedName>
    <definedName name="Поветкину" localSheetId="10">'№1.5.3. Переезд 11-50км'!Поветкину</definedName>
    <definedName name="Поветкину" localSheetId="11">'№1.5.4. Переезд 51-80км'!Поветкину</definedName>
    <definedName name="Поветкину" localSheetId="12">'№1.6 Стаскивание'!Поветкину</definedName>
    <definedName name="Поветкину" localSheetId="13">'№1.7. Демонтаж БУ'!Поветкину</definedName>
    <definedName name="Поветкину" localSheetId="29">'№2.1.1.12 ГСМ'!Поветкину</definedName>
    <definedName name="Поветкину" localSheetId="30">'№2.1.1.14. Транспорт'!Поветкину</definedName>
    <definedName name="Поветкину" localSheetId="21">'№2.1.1.4. Энергозатраты'!Поветкину</definedName>
    <definedName name="Поветкину" localSheetId="22">'№2.1.1.5. Электроэнергия'!Поветкину</definedName>
    <definedName name="Поветкину" localSheetId="25">'№2.1.1.8. Пароводоснабжение'!Поветкину</definedName>
    <definedName name="Поветкину" localSheetId="0">'Комм пред'!Поветкину</definedName>
    <definedName name="Поветкину">Поветкину</definedName>
    <definedName name="Поветкину_4" localSheetId="31">'2.1.2.1. Цементирование'!Поветкину_4</definedName>
    <definedName name="Поветкину_4" localSheetId="2">'№1.2.1. Пплощадка и амбар'!Поветкину_4</definedName>
    <definedName name="Поветкину_4" localSheetId="4">'№1.2.4. Монтаж БУ'!Поветкину_4</definedName>
    <definedName name="Поветкину_4" localSheetId="5">'№1.2.5. ПНР'!Поветкину_4</definedName>
    <definedName name="Поветкину_4" localSheetId="8">'№1.5.1. Передвижка (0-30 м)'!Поветкину_4</definedName>
    <definedName name="Поветкину_4" localSheetId="9">'№1.5.2. Переезд 31м-10км'!Поветкину_4</definedName>
    <definedName name="Поветкину_4" localSheetId="10">'№1.5.3. Переезд 11-50км'!Поветкину_4</definedName>
    <definedName name="Поветкину_4" localSheetId="11">'№1.5.4. Переезд 51-80км'!Поветкину_4</definedName>
    <definedName name="Поветкину_4" localSheetId="12">'№1.6 Стаскивание'!Поветкину_4</definedName>
    <definedName name="Поветкину_4" localSheetId="13">'№1.7. Демонтаж БУ'!Поветкину_4</definedName>
    <definedName name="Поветкину_4" localSheetId="29">'№2.1.1.12 ГСМ'!Поветкину_4</definedName>
    <definedName name="Поветкину_4" localSheetId="30">'№2.1.1.14. Транспорт'!Поветкину_4</definedName>
    <definedName name="Поветкину_4" localSheetId="21">'№2.1.1.4. Энергозатраты'!Поветкину_4</definedName>
    <definedName name="Поветкину_4" localSheetId="22">'№2.1.1.5. Электроэнергия'!Поветкину_4</definedName>
    <definedName name="Поветкину_4" localSheetId="25">'№2.1.1.8. Пароводоснабжение'!Поветкину_4</definedName>
    <definedName name="Поветкину_4" localSheetId="0">'Комм пред'!Поветкину_4</definedName>
    <definedName name="Поветкину_4">Поветкину_4</definedName>
    <definedName name="Поветкину_5" localSheetId="31">'2.1.2.1. Цементирование'!Поветкину_5</definedName>
    <definedName name="Поветкину_5" localSheetId="2">'№1.2.1. Пплощадка и амбар'!Поветкину_5</definedName>
    <definedName name="Поветкину_5" localSheetId="4">'№1.2.4. Монтаж БУ'!Поветкину_5</definedName>
    <definedName name="Поветкину_5" localSheetId="5">'№1.2.5. ПНР'!Поветкину_5</definedName>
    <definedName name="Поветкину_5" localSheetId="8">'№1.5.1. Передвижка (0-30 м)'!Поветкину_5</definedName>
    <definedName name="Поветкину_5" localSheetId="9">'№1.5.2. Переезд 31м-10км'!Поветкину_5</definedName>
    <definedName name="Поветкину_5" localSheetId="10">'№1.5.3. Переезд 11-50км'!Поветкину_5</definedName>
    <definedName name="Поветкину_5" localSheetId="11">'№1.5.4. Переезд 51-80км'!Поветкину_5</definedName>
    <definedName name="Поветкину_5" localSheetId="12">'№1.6 Стаскивание'!Поветкину_5</definedName>
    <definedName name="Поветкину_5" localSheetId="13">'№1.7. Демонтаж БУ'!Поветкину_5</definedName>
    <definedName name="Поветкину_5" localSheetId="29">'№2.1.1.12 ГСМ'!Поветкину_5</definedName>
    <definedName name="Поветкину_5" localSheetId="30">'№2.1.1.14. Транспорт'!Поветкину_5</definedName>
    <definedName name="Поветкину_5" localSheetId="21">'№2.1.1.4. Энергозатраты'!Поветкину_5</definedName>
    <definedName name="Поветкину_5" localSheetId="22">'№2.1.1.5. Электроэнергия'!Поветкину_5</definedName>
    <definedName name="Поветкину_5" localSheetId="25">'№2.1.1.8. Пароводоснабжение'!Поветкину_5</definedName>
    <definedName name="Поветкину_5" localSheetId="0">'Комм пред'!Поветкину_5</definedName>
    <definedName name="Поветкину_5">Поветкину_5</definedName>
    <definedName name="Поветкину_6" localSheetId="31">'2.1.2.1. Цементирование'!Поветкину_6</definedName>
    <definedName name="Поветкину_6" localSheetId="2">'№1.2.1. Пплощадка и амбар'!Поветкину_6</definedName>
    <definedName name="Поветкину_6" localSheetId="4">'№1.2.4. Монтаж БУ'!Поветкину_6</definedName>
    <definedName name="Поветкину_6" localSheetId="5">'№1.2.5. ПНР'!Поветкину_6</definedName>
    <definedName name="Поветкину_6" localSheetId="8">'№1.5.1. Передвижка (0-30 м)'!Поветкину_6</definedName>
    <definedName name="Поветкину_6" localSheetId="9">'№1.5.2. Переезд 31м-10км'!Поветкину_6</definedName>
    <definedName name="Поветкину_6" localSheetId="10">'№1.5.3. Переезд 11-50км'!Поветкину_6</definedName>
    <definedName name="Поветкину_6" localSheetId="11">'№1.5.4. Переезд 51-80км'!Поветкину_6</definedName>
    <definedName name="Поветкину_6" localSheetId="12">'№1.6 Стаскивание'!Поветкину_6</definedName>
    <definedName name="Поветкину_6" localSheetId="13">'№1.7. Демонтаж БУ'!Поветкину_6</definedName>
    <definedName name="Поветкину_6" localSheetId="29">'№2.1.1.12 ГСМ'!Поветкину_6</definedName>
    <definedName name="Поветкину_6" localSheetId="30">'№2.1.1.14. Транспорт'!Поветкину_6</definedName>
    <definedName name="Поветкину_6" localSheetId="21">'№2.1.1.4. Энергозатраты'!Поветкину_6</definedName>
    <definedName name="Поветкину_6" localSheetId="22">'№2.1.1.5. Электроэнергия'!Поветкину_6</definedName>
    <definedName name="Поветкину_6" localSheetId="25">'№2.1.1.8. Пароводоснабжение'!Поветкину_6</definedName>
    <definedName name="Поветкину_6" localSheetId="0">'Комм пред'!Поветкину_6</definedName>
    <definedName name="Поветкину_6">Поветкину_6</definedName>
    <definedName name="Поветкину_7" localSheetId="31">'2.1.2.1. Цементирование'!Поветкину_7</definedName>
    <definedName name="Поветкину_7" localSheetId="2">'№1.2.1. Пплощадка и амбар'!Поветкину_7</definedName>
    <definedName name="Поветкину_7" localSheetId="4">'№1.2.4. Монтаж БУ'!Поветкину_7</definedName>
    <definedName name="Поветкину_7" localSheetId="5">'№1.2.5. ПНР'!Поветкину_7</definedName>
    <definedName name="Поветкину_7" localSheetId="8">'№1.5.1. Передвижка (0-30 м)'!Поветкину_7</definedName>
    <definedName name="Поветкину_7" localSheetId="9">'№1.5.2. Переезд 31м-10км'!Поветкину_7</definedName>
    <definedName name="Поветкину_7" localSheetId="10">'№1.5.3. Переезд 11-50км'!Поветкину_7</definedName>
    <definedName name="Поветкину_7" localSheetId="11">'№1.5.4. Переезд 51-80км'!Поветкину_7</definedName>
    <definedName name="Поветкину_7" localSheetId="12">'№1.6 Стаскивание'!Поветкину_7</definedName>
    <definedName name="Поветкину_7" localSheetId="13">'№1.7. Демонтаж БУ'!Поветкину_7</definedName>
    <definedName name="Поветкину_7" localSheetId="29">'№2.1.1.12 ГСМ'!Поветкину_7</definedName>
    <definedName name="Поветкину_7" localSheetId="30">'№2.1.1.14. Транспорт'!Поветкину_7</definedName>
    <definedName name="Поветкину_7" localSheetId="21">'№2.1.1.4. Энергозатраты'!Поветкину_7</definedName>
    <definedName name="Поветкину_7" localSheetId="22">'№2.1.1.5. Электроэнергия'!Поветкину_7</definedName>
    <definedName name="Поветкину_7" localSheetId="25">'№2.1.1.8. Пароводоснабжение'!Поветкину_7</definedName>
    <definedName name="Поветкину_7" localSheetId="0">'Комм пред'!Поветкину_7</definedName>
    <definedName name="Поветкину_7">Поветкину_7</definedName>
    <definedName name="пррпа">NA()</definedName>
    <definedName name="р" localSheetId="7">#REF!</definedName>
    <definedName name="р" localSheetId="27">#REF!</definedName>
    <definedName name="р" localSheetId="31">#REF!</definedName>
    <definedName name="р" localSheetId="32">#REF!</definedName>
    <definedName name="р" localSheetId="34">#REF!</definedName>
    <definedName name="р" localSheetId="35">#REF!</definedName>
    <definedName name="р" localSheetId="12">#REF!</definedName>
    <definedName name="р" localSheetId="13">#REF!</definedName>
    <definedName name="р" localSheetId="17">#REF!</definedName>
    <definedName name="р" localSheetId="0">#REF!</definedName>
    <definedName name="р">#REF!</definedName>
    <definedName name="реаг">NA()</definedName>
    <definedName name="ро">NA()</definedName>
    <definedName name="рог">NA()</definedName>
    <definedName name="ск" localSheetId="31">#REF!</definedName>
    <definedName name="ск" localSheetId="0">#REF!</definedName>
    <definedName name="ск">#REF!</definedName>
    <definedName name="сми" localSheetId="31">'2.1.2.1. Цементирование'!сми</definedName>
    <definedName name="сми" localSheetId="2">'№1.2.1. Пплощадка и амбар'!сми</definedName>
    <definedName name="сми" localSheetId="4">'№1.2.4. Монтаж БУ'!сми</definedName>
    <definedName name="сми" localSheetId="5">'№1.2.5. ПНР'!сми</definedName>
    <definedName name="сми" localSheetId="8">'№1.5.1. Передвижка (0-30 м)'!сми</definedName>
    <definedName name="сми" localSheetId="9">'№1.5.2. Переезд 31м-10км'!сми</definedName>
    <definedName name="сми" localSheetId="10">'№1.5.3. Переезд 11-50км'!сми</definedName>
    <definedName name="сми" localSheetId="11">'№1.5.4. Переезд 51-80км'!сми</definedName>
    <definedName name="сми" localSheetId="12">'№1.6 Стаскивание'!сми</definedName>
    <definedName name="сми" localSheetId="13">'№1.7. Демонтаж БУ'!сми</definedName>
    <definedName name="сми" localSheetId="29">'№2.1.1.12 ГСМ'!сми</definedName>
    <definedName name="сми" localSheetId="30">'№2.1.1.14. Транспорт'!сми</definedName>
    <definedName name="сми" localSheetId="21">'№2.1.1.4. Энергозатраты'!сми</definedName>
    <definedName name="сми" localSheetId="22">'№2.1.1.5. Электроэнергия'!сми</definedName>
    <definedName name="сми" localSheetId="25">'№2.1.1.8. Пароводоснабжение'!сми</definedName>
    <definedName name="сми" localSheetId="0">'Комм пред'!сми</definedName>
    <definedName name="сми">сми</definedName>
    <definedName name="Список_Год_Изменение" localSheetId="31">'2.1.2.1. Цементирование'!Список_Год_Изменение</definedName>
    <definedName name="Список_Год_Изменение" localSheetId="2">'№1.2.1. Пплощадка и амбар'!Список_Год_Изменение</definedName>
    <definedName name="Список_Год_Изменение" localSheetId="4">'№1.2.4. Монтаж БУ'!Список_Год_Изменение</definedName>
    <definedName name="Список_Год_Изменение" localSheetId="5">'№1.2.5. ПНР'!Список_Год_Изменение</definedName>
    <definedName name="Список_Год_Изменение" localSheetId="8">'№1.5.1. Передвижка (0-30 м)'!Список_Год_Изменение</definedName>
    <definedName name="Список_Год_Изменение" localSheetId="9">'№1.5.2. Переезд 31м-10км'!Список_Год_Изменение</definedName>
    <definedName name="Список_Год_Изменение" localSheetId="10">'№1.5.3. Переезд 11-50км'!Список_Год_Изменение</definedName>
    <definedName name="Список_Год_Изменение" localSheetId="11">'№1.5.4. Переезд 51-80км'!Список_Год_Изменение</definedName>
    <definedName name="Список_Год_Изменение" localSheetId="12">'№1.6 Стаскивание'!Список_Год_Изменение</definedName>
    <definedName name="Список_Год_Изменение" localSheetId="13">'№1.7. Демонтаж БУ'!Список_Год_Изменение</definedName>
    <definedName name="Список_Год_Изменение" localSheetId="29">'№2.1.1.12 ГСМ'!Список_Год_Изменение</definedName>
    <definedName name="Список_Год_Изменение" localSheetId="30">'№2.1.1.14. Транспорт'!Список_Год_Изменение</definedName>
    <definedName name="Список_Год_Изменение" localSheetId="21">'№2.1.1.4. Энергозатраты'!Список_Год_Изменение</definedName>
    <definedName name="Список_Год_Изменение" localSheetId="22">'№2.1.1.5. Электроэнергия'!Список_Год_Изменение</definedName>
    <definedName name="Список_Год_Изменение" localSheetId="25">'№2.1.1.8. Пароводоснабжение'!Список_Год_Изменение</definedName>
    <definedName name="Список_Год_Изменение" localSheetId="0">'Комм пред'!Список_Год_Изменение</definedName>
    <definedName name="Список_Год_Изменение">Список_Год_Изменение</definedName>
    <definedName name="Список_Год_Изменение_4" localSheetId="31">'2.1.2.1. Цементирование'!Список_Год_Изменение_4</definedName>
    <definedName name="Список_Год_Изменение_4" localSheetId="2">'№1.2.1. Пплощадка и амбар'!Список_Год_Изменение_4</definedName>
    <definedName name="Список_Год_Изменение_4" localSheetId="4">'№1.2.4. Монтаж БУ'!Список_Год_Изменение_4</definedName>
    <definedName name="Список_Год_Изменение_4" localSheetId="5">'№1.2.5. ПНР'!Список_Год_Изменение_4</definedName>
    <definedName name="Список_Год_Изменение_4" localSheetId="8">'№1.5.1. Передвижка (0-30 м)'!Список_Год_Изменение_4</definedName>
    <definedName name="Список_Год_Изменение_4" localSheetId="9">'№1.5.2. Переезд 31м-10км'!Список_Год_Изменение_4</definedName>
    <definedName name="Список_Год_Изменение_4" localSheetId="10">'№1.5.3. Переезд 11-50км'!Список_Год_Изменение_4</definedName>
    <definedName name="Список_Год_Изменение_4" localSheetId="11">'№1.5.4. Переезд 51-80км'!Список_Год_Изменение_4</definedName>
    <definedName name="Список_Год_Изменение_4" localSheetId="12">'№1.6 Стаскивание'!Список_Год_Изменение_4</definedName>
    <definedName name="Список_Год_Изменение_4" localSheetId="13">'№1.7. Демонтаж БУ'!Список_Год_Изменение_4</definedName>
    <definedName name="Список_Год_Изменение_4" localSheetId="29">'№2.1.1.12 ГСМ'!Список_Год_Изменение_4</definedName>
    <definedName name="Список_Год_Изменение_4" localSheetId="30">'№2.1.1.14. Транспорт'!Список_Год_Изменение_4</definedName>
    <definedName name="Список_Год_Изменение_4" localSheetId="21">'№2.1.1.4. Энергозатраты'!Список_Год_Изменение_4</definedName>
    <definedName name="Список_Год_Изменение_4" localSheetId="22">'№2.1.1.5. Электроэнергия'!Список_Год_Изменение_4</definedName>
    <definedName name="Список_Год_Изменение_4" localSheetId="25">'№2.1.1.8. Пароводоснабжение'!Список_Год_Изменение_4</definedName>
    <definedName name="Список_Год_Изменение_4" localSheetId="0">'Комм пред'!Список_Год_Изменение_4</definedName>
    <definedName name="Список_Год_Изменение_4">Список_Год_Изменение_4</definedName>
    <definedName name="Список_Год_Изменение_5" localSheetId="31">'2.1.2.1. Цементирование'!Список_Год_Изменение_5</definedName>
    <definedName name="Список_Год_Изменение_5" localSheetId="2">'№1.2.1. Пплощадка и амбар'!Список_Год_Изменение_5</definedName>
    <definedName name="Список_Год_Изменение_5" localSheetId="4">'№1.2.4. Монтаж БУ'!Список_Год_Изменение_5</definedName>
    <definedName name="Список_Год_Изменение_5" localSheetId="5">'№1.2.5. ПНР'!Список_Год_Изменение_5</definedName>
    <definedName name="Список_Год_Изменение_5" localSheetId="8">'№1.5.1. Передвижка (0-30 м)'!Список_Год_Изменение_5</definedName>
    <definedName name="Список_Год_Изменение_5" localSheetId="9">'№1.5.2. Переезд 31м-10км'!Список_Год_Изменение_5</definedName>
    <definedName name="Список_Год_Изменение_5" localSheetId="10">'№1.5.3. Переезд 11-50км'!Список_Год_Изменение_5</definedName>
    <definedName name="Список_Год_Изменение_5" localSheetId="11">'№1.5.4. Переезд 51-80км'!Список_Год_Изменение_5</definedName>
    <definedName name="Список_Год_Изменение_5" localSheetId="12">'№1.6 Стаскивание'!Список_Год_Изменение_5</definedName>
    <definedName name="Список_Год_Изменение_5" localSheetId="13">'№1.7. Демонтаж БУ'!Список_Год_Изменение_5</definedName>
    <definedName name="Список_Год_Изменение_5" localSheetId="29">'№2.1.1.12 ГСМ'!Список_Год_Изменение_5</definedName>
    <definedName name="Список_Год_Изменение_5" localSheetId="30">'№2.1.1.14. Транспорт'!Список_Год_Изменение_5</definedName>
    <definedName name="Список_Год_Изменение_5" localSheetId="21">'№2.1.1.4. Энергозатраты'!Список_Год_Изменение_5</definedName>
    <definedName name="Список_Год_Изменение_5" localSheetId="22">'№2.1.1.5. Электроэнергия'!Список_Год_Изменение_5</definedName>
    <definedName name="Список_Год_Изменение_5" localSheetId="25">'№2.1.1.8. Пароводоснабжение'!Список_Год_Изменение_5</definedName>
    <definedName name="Список_Год_Изменение_5" localSheetId="0">'Комм пред'!Список_Год_Изменение_5</definedName>
    <definedName name="Список_Год_Изменение_5">Список_Год_Изменение_5</definedName>
    <definedName name="Список_Год_Изменение_6" localSheetId="31">'2.1.2.1. Цементирование'!Список_Год_Изменение_6</definedName>
    <definedName name="Список_Год_Изменение_6" localSheetId="2">'№1.2.1. Пплощадка и амбар'!Список_Год_Изменение_6</definedName>
    <definedName name="Список_Год_Изменение_6" localSheetId="4">'№1.2.4. Монтаж БУ'!Список_Год_Изменение_6</definedName>
    <definedName name="Список_Год_Изменение_6" localSheetId="5">'№1.2.5. ПНР'!Список_Год_Изменение_6</definedName>
    <definedName name="Список_Год_Изменение_6" localSheetId="8">'№1.5.1. Передвижка (0-30 м)'!Список_Год_Изменение_6</definedName>
    <definedName name="Список_Год_Изменение_6" localSheetId="9">'№1.5.2. Переезд 31м-10км'!Список_Год_Изменение_6</definedName>
    <definedName name="Список_Год_Изменение_6" localSheetId="10">'№1.5.3. Переезд 11-50км'!Список_Год_Изменение_6</definedName>
    <definedName name="Список_Год_Изменение_6" localSheetId="11">'№1.5.4. Переезд 51-80км'!Список_Год_Изменение_6</definedName>
    <definedName name="Список_Год_Изменение_6" localSheetId="12">'№1.6 Стаскивание'!Список_Год_Изменение_6</definedName>
    <definedName name="Список_Год_Изменение_6" localSheetId="13">'№1.7. Демонтаж БУ'!Список_Год_Изменение_6</definedName>
    <definedName name="Список_Год_Изменение_6" localSheetId="29">'№2.1.1.12 ГСМ'!Список_Год_Изменение_6</definedName>
    <definedName name="Список_Год_Изменение_6" localSheetId="30">'№2.1.1.14. Транспорт'!Список_Год_Изменение_6</definedName>
    <definedName name="Список_Год_Изменение_6" localSheetId="21">'№2.1.1.4. Энергозатраты'!Список_Год_Изменение_6</definedName>
    <definedName name="Список_Год_Изменение_6" localSheetId="22">'№2.1.1.5. Электроэнергия'!Список_Год_Изменение_6</definedName>
    <definedName name="Список_Год_Изменение_6" localSheetId="25">'№2.1.1.8. Пароводоснабжение'!Список_Год_Изменение_6</definedName>
    <definedName name="Список_Год_Изменение_6" localSheetId="0">'Комм пред'!Список_Год_Изменение_6</definedName>
    <definedName name="Список_Год_Изменение_6">Список_Год_Изменение_6</definedName>
    <definedName name="Список_Год_Изменение_7" localSheetId="31">'2.1.2.1. Цементирование'!Список_Год_Изменение_7</definedName>
    <definedName name="Список_Год_Изменение_7" localSheetId="2">'№1.2.1. Пплощадка и амбар'!Список_Год_Изменение_7</definedName>
    <definedName name="Список_Год_Изменение_7" localSheetId="4">'№1.2.4. Монтаж БУ'!Список_Год_Изменение_7</definedName>
    <definedName name="Список_Год_Изменение_7" localSheetId="5">'№1.2.5. ПНР'!Список_Год_Изменение_7</definedName>
    <definedName name="Список_Год_Изменение_7" localSheetId="8">'№1.5.1. Передвижка (0-30 м)'!Список_Год_Изменение_7</definedName>
    <definedName name="Список_Год_Изменение_7" localSheetId="9">'№1.5.2. Переезд 31м-10км'!Список_Год_Изменение_7</definedName>
    <definedName name="Список_Год_Изменение_7" localSheetId="10">'№1.5.3. Переезд 11-50км'!Список_Год_Изменение_7</definedName>
    <definedName name="Список_Год_Изменение_7" localSheetId="11">'№1.5.4. Переезд 51-80км'!Список_Год_Изменение_7</definedName>
    <definedName name="Список_Год_Изменение_7" localSheetId="12">'№1.6 Стаскивание'!Список_Год_Изменение_7</definedName>
    <definedName name="Список_Год_Изменение_7" localSheetId="13">'№1.7. Демонтаж БУ'!Список_Год_Изменение_7</definedName>
    <definedName name="Список_Год_Изменение_7" localSheetId="29">'№2.1.1.12 ГСМ'!Список_Год_Изменение_7</definedName>
    <definedName name="Список_Год_Изменение_7" localSheetId="30">'№2.1.1.14. Транспорт'!Список_Год_Изменение_7</definedName>
    <definedName name="Список_Год_Изменение_7" localSheetId="21">'№2.1.1.4. Энергозатраты'!Список_Год_Изменение_7</definedName>
    <definedName name="Список_Год_Изменение_7" localSheetId="22">'№2.1.1.5. Электроэнергия'!Список_Год_Изменение_7</definedName>
    <definedName name="Список_Год_Изменение_7" localSheetId="25">'№2.1.1.8. Пароводоснабжение'!Список_Год_Изменение_7</definedName>
    <definedName name="Список_Год_Изменение_7" localSheetId="0">'Комм пред'!Список_Год_Изменение_7</definedName>
    <definedName name="Список_Год_Изменение_7">Список_Год_Изменение_7</definedName>
    <definedName name="Список_Месяц_Изменение" localSheetId="31">'2.1.2.1. Цементирование'!Список_Месяц_Изменение</definedName>
    <definedName name="Список_Месяц_Изменение" localSheetId="2">'№1.2.1. Пплощадка и амбар'!Список_Месяц_Изменение</definedName>
    <definedName name="Список_Месяц_Изменение" localSheetId="4">'№1.2.4. Монтаж БУ'!Список_Месяц_Изменение</definedName>
    <definedName name="Список_Месяц_Изменение" localSheetId="5">'№1.2.5. ПНР'!Список_Месяц_Изменение</definedName>
    <definedName name="Список_Месяц_Изменение" localSheetId="8">'№1.5.1. Передвижка (0-30 м)'!Список_Месяц_Изменение</definedName>
    <definedName name="Список_Месяц_Изменение" localSheetId="9">'№1.5.2. Переезд 31м-10км'!Список_Месяц_Изменение</definedName>
    <definedName name="Список_Месяц_Изменение" localSheetId="10">'№1.5.3. Переезд 11-50км'!Список_Месяц_Изменение</definedName>
    <definedName name="Список_Месяц_Изменение" localSheetId="11">'№1.5.4. Переезд 51-80км'!Список_Месяц_Изменение</definedName>
    <definedName name="Список_Месяц_Изменение" localSheetId="12">'№1.6 Стаскивание'!Список_Месяц_Изменение</definedName>
    <definedName name="Список_Месяц_Изменение" localSheetId="13">'№1.7. Демонтаж БУ'!Список_Месяц_Изменение</definedName>
    <definedName name="Список_Месяц_Изменение" localSheetId="29">'№2.1.1.12 ГСМ'!Список_Месяц_Изменение</definedName>
    <definedName name="Список_Месяц_Изменение" localSheetId="30">'№2.1.1.14. Транспорт'!Список_Месяц_Изменение</definedName>
    <definedName name="Список_Месяц_Изменение" localSheetId="21">'№2.1.1.4. Энергозатраты'!Список_Месяц_Изменение</definedName>
    <definedName name="Список_Месяц_Изменение" localSheetId="22">'№2.1.1.5. Электроэнергия'!Список_Месяц_Изменение</definedName>
    <definedName name="Список_Месяц_Изменение" localSheetId="25">'№2.1.1.8. Пароводоснабжение'!Список_Месяц_Изменение</definedName>
    <definedName name="Список_Месяц_Изменение" localSheetId="0">'Комм пред'!Список_Месяц_Изменение</definedName>
    <definedName name="Список_Месяц_Изменение">Список_Месяц_Изменение</definedName>
    <definedName name="Список_Месяц_Изменение_4" localSheetId="31">'2.1.2.1. Цементирование'!Список_Месяц_Изменение_4</definedName>
    <definedName name="Список_Месяц_Изменение_4" localSheetId="2">'№1.2.1. Пплощадка и амбар'!Список_Месяц_Изменение_4</definedName>
    <definedName name="Список_Месяц_Изменение_4" localSheetId="4">'№1.2.4. Монтаж БУ'!Список_Месяц_Изменение_4</definedName>
    <definedName name="Список_Месяц_Изменение_4" localSheetId="5">'№1.2.5. ПНР'!Список_Месяц_Изменение_4</definedName>
    <definedName name="Список_Месяц_Изменение_4" localSheetId="8">'№1.5.1. Передвижка (0-30 м)'!Список_Месяц_Изменение_4</definedName>
    <definedName name="Список_Месяц_Изменение_4" localSheetId="9">'№1.5.2. Переезд 31м-10км'!Список_Месяц_Изменение_4</definedName>
    <definedName name="Список_Месяц_Изменение_4" localSheetId="10">'№1.5.3. Переезд 11-50км'!Список_Месяц_Изменение_4</definedName>
    <definedName name="Список_Месяц_Изменение_4" localSheetId="11">'№1.5.4. Переезд 51-80км'!Список_Месяц_Изменение_4</definedName>
    <definedName name="Список_Месяц_Изменение_4" localSheetId="12">'№1.6 Стаскивание'!Список_Месяц_Изменение_4</definedName>
    <definedName name="Список_Месяц_Изменение_4" localSheetId="13">'№1.7. Демонтаж БУ'!Список_Месяц_Изменение_4</definedName>
    <definedName name="Список_Месяц_Изменение_4" localSheetId="29">'№2.1.1.12 ГСМ'!Список_Месяц_Изменение_4</definedName>
    <definedName name="Список_Месяц_Изменение_4" localSheetId="30">'№2.1.1.14. Транспорт'!Список_Месяц_Изменение_4</definedName>
    <definedName name="Список_Месяц_Изменение_4" localSheetId="21">'№2.1.1.4. Энергозатраты'!Список_Месяц_Изменение_4</definedName>
    <definedName name="Список_Месяц_Изменение_4" localSheetId="22">'№2.1.1.5. Электроэнергия'!Список_Месяц_Изменение_4</definedName>
    <definedName name="Список_Месяц_Изменение_4" localSheetId="25">'№2.1.1.8. Пароводоснабжение'!Список_Месяц_Изменение_4</definedName>
    <definedName name="Список_Месяц_Изменение_4" localSheetId="0">'Комм пред'!Список_Месяц_Изменение_4</definedName>
    <definedName name="Список_Месяц_Изменение_4">Список_Месяц_Изменение_4</definedName>
    <definedName name="Список_Месяц_Изменение_5" localSheetId="31">'2.1.2.1. Цементирование'!Список_Месяц_Изменение_5</definedName>
    <definedName name="Список_Месяц_Изменение_5" localSheetId="2">'№1.2.1. Пплощадка и амбар'!Список_Месяц_Изменение_5</definedName>
    <definedName name="Список_Месяц_Изменение_5" localSheetId="4">'№1.2.4. Монтаж БУ'!Список_Месяц_Изменение_5</definedName>
    <definedName name="Список_Месяц_Изменение_5" localSheetId="5">'№1.2.5. ПНР'!Список_Месяц_Изменение_5</definedName>
    <definedName name="Список_Месяц_Изменение_5" localSheetId="8">'№1.5.1. Передвижка (0-30 м)'!Список_Месяц_Изменение_5</definedName>
    <definedName name="Список_Месяц_Изменение_5" localSheetId="9">'№1.5.2. Переезд 31м-10км'!Список_Месяц_Изменение_5</definedName>
    <definedName name="Список_Месяц_Изменение_5" localSheetId="10">'№1.5.3. Переезд 11-50км'!Список_Месяц_Изменение_5</definedName>
    <definedName name="Список_Месяц_Изменение_5" localSheetId="11">'№1.5.4. Переезд 51-80км'!Список_Месяц_Изменение_5</definedName>
    <definedName name="Список_Месяц_Изменение_5" localSheetId="12">'№1.6 Стаскивание'!Список_Месяц_Изменение_5</definedName>
    <definedName name="Список_Месяц_Изменение_5" localSheetId="13">'№1.7. Демонтаж БУ'!Список_Месяц_Изменение_5</definedName>
    <definedName name="Список_Месяц_Изменение_5" localSheetId="29">'№2.1.1.12 ГСМ'!Список_Месяц_Изменение_5</definedName>
    <definedName name="Список_Месяц_Изменение_5" localSheetId="30">'№2.1.1.14. Транспорт'!Список_Месяц_Изменение_5</definedName>
    <definedName name="Список_Месяц_Изменение_5" localSheetId="21">'№2.1.1.4. Энергозатраты'!Список_Месяц_Изменение_5</definedName>
    <definedName name="Список_Месяц_Изменение_5" localSheetId="22">'№2.1.1.5. Электроэнергия'!Список_Месяц_Изменение_5</definedName>
    <definedName name="Список_Месяц_Изменение_5" localSheetId="25">'№2.1.1.8. Пароводоснабжение'!Список_Месяц_Изменение_5</definedName>
    <definedName name="Список_Месяц_Изменение_5" localSheetId="0">'Комм пред'!Список_Месяц_Изменение_5</definedName>
    <definedName name="Список_Месяц_Изменение_5">Список_Месяц_Изменение_5</definedName>
    <definedName name="Список_Месяц_Изменение_6" localSheetId="31">'2.1.2.1. Цементирование'!Список_Месяц_Изменение_6</definedName>
    <definedName name="Список_Месяц_Изменение_6" localSheetId="2">'№1.2.1. Пплощадка и амбар'!Список_Месяц_Изменение_6</definedName>
    <definedName name="Список_Месяц_Изменение_6" localSheetId="4">'№1.2.4. Монтаж БУ'!Список_Месяц_Изменение_6</definedName>
    <definedName name="Список_Месяц_Изменение_6" localSheetId="5">'№1.2.5. ПНР'!Список_Месяц_Изменение_6</definedName>
    <definedName name="Список_Месяц_Изменение_6" localSheetId="8">'№1.5.1. Передвижка (0-30 м)'!Список_Месяц_Изменение_6</definedName>
    <definedName name="Список_Месяц_Изменение_6" localSheetId="9">'№1.5.2. Переезд 31м-10км'!Список_Месяц_Изменение_6</definedName>
    <definedName name="Список_Месяц_Изменение_6" localSheetId="10">'№1.5.3. Переезд 11-50км'!Список_Месяц_Изменение_6</definedName>
    <definedName name="Список_Месяц_Изменение_6" localSheetId="11">'№1.5.4. Переезд 51-80км'!Список_Месяц_Изменение_6</definedName>
    <definedName name="Список_Месяц_Изменение_6" localSheetId="12">'№1.6 Стаскивание'!Список_Месяц_Изменение_6</definedName>
    <definedName name="Список_Месяц_Изменение_6" localSheetId="13">'№1.7. Демонтаж БУ'!Список_Месяц_Изменение_6</definedName>
    <definedName name="Список_Месяц_Изменение_6" localSheetId="29">'№2.1.1.12 ГСМ'!Список_Месяц_Изменение_6</definedName>
    <definedName name="Список_Месяц_Изменение_6" localSheetId="30">'№2.1.1.14. Транспорт'!Список_Месяц_Изменение_6</definedName>
    <definedName name="Список_Месяц_Изменение_6" localSheetId="21">'№2.1.1.4. Энергозатраты'!Список_Месяц_Изменение_6</definedName>
    <definedName name="Список_Месяц_Изменение_6" localSheetId="22">'№2.1.1.5. Электроэнергия'!Список_Месяц_Изменение_6</definedName>
    <definedName name="Список_Месяц_Изменение_6" localSheetId="25">'№2.1.1.8. Пароводоснабжение'!Список_Месяц_Изменение_6</definedName>
    <definedName name="Список_Месяц_Изменение_6" localSheetId="0">'Комм пред'!Список_Месяц_Изменение_6</definedName>
    <definedName name="Список_Месяц_Изменение_6">Список_Месяц_Изменение_6</definedName>
    <definedName name="Список_Месяц_Изменение_7" localSheetId="31">'2.1.2.1. Цементирование'!Список_Месяц_Изменение_7</definedName>
    <definedName name="Список_Месяц_Изменение_7" localSheetId="2">'№1.2.1. Пплощадка и амбар'!Список_Месяц_Изменение_7</definedName>
    <definedName name="Список_Месяц_Изменение_7" localSheetId="4">'№1.2.4. Монтаж БУ'!Список_Месяц_Изменение_7</definedName>
    <definedName name="Список_Месяц_Изменение_7" localSheetId="5">'№1.2.5. ПНР'!Список_Месяц_Изменение_7</definedName>
    <definedName name="Список_Месяц_Изменение_7" localSheetId="8">'№1.5.1. Передвижка (0-30 м)'!Список_Месяц_Изменение_7</definedName>
    <definedName name="Список_Месяц_Изменение_7" localSheetId="9">'№1.5.2. Переезд 31м-10км'!Список_Месяц_Изменение_7</definedName>
    <definedName name="Список_Месяц_Изменение_7" localSheetId="10">'№1.5.3. Переезд 11-50км'!Список_Месяц_Изменение_7</definedName>
    <definedName name="Список_Месяц_Изменение_7" localSheetId="11">'№1.5.4. Переезд 51-80км'!Список_Месяц_Изменение_7</definedName>
    <definedName name="Список_Месяц_Изменение_7" localSheetId="12">'№1.6 Стаскивание'!Список_Месяц_Изменение_7</definedName>
    <definedName name="Список_Месяц_Изменение_7" localSheetId="13">'№1.7. Демонтаж БУ'!Список_Месяц_Изменение_7</definedName>
    <definedName name="Список_Месяц_Изменение_7" localSheetId="29">'№2.1.1.12 ГСМ'!Список_Месяц_Изменение_7</definedName>
    <definedName name="Список_Месяц_Изменение_7" localSheetId="30">'№2.1.1.14. Транспорт'!Список_Месяц_Изменение_7</definedName>
    <definedName name="Список_Месяц_Изменение_7" localSheetId="21">'№2.1.1.4. Энергозатраты'!Список_Месяц_Изменение_7</definedName>
    <definedName name="Список_Месяц_Изменение_7" localSheetId="22">'№2.1.1.5. Электроэнергия'!Список_Месяц_Изменение_7</definedName>
    <definedName name="Список_Месяц_Изменение_7" localSheetId="25">'№2.1.1.8. Пароводоснабжение'!Список_Месяц_Изменение_7</definedName>
    <definedName name="Список_Месяц_Изменение_7" localSheetId="0">'Комм пред'!Список_Месяц_Изменение_7</definedName>
    <definedName name="Список_Месяц_Изменение_7">Список_Месяц_Изменение_7</definedName>
    <definedName name="Список_Отчетность_Изменение" localSheetId="31">'2.1.2.1. Цементирование'!Список_Отчетность_Изменение</definedName>
    <definedName name="Список_Отчетность_Изменение" localSheetId="2">'№1.2.1. Пплощадка и амбар'!Список_Отчетность_Изменение</definedName>
    <definedName name="Список_Отчетность_Изменение" localSheetId="4">'№1.2.4. Монтаж БУ'!Список_Отчетность_Изменение</definedName>
    <definedName name="Список_Отчетность_Изменение" localSheetId="5">'№1.2.5. ПНР'!Список_Отчетность_Изменение</definedName>
    <definedName name="Список_Отчетность_Изменение" localSheetId="8">'№1.5.1. Передвижка (0-30 м)'!Список_Отчетность_Изменение</definedName>
    <definedName name="Список_Отчетность_Изменение" localSheetId="9">'№1.5.2. Переезд 31м-10км'!Список_Отчетность_Изменение</definedName>
    <definedName name="Список_Отчетность_Изменение" localSheetId="10">'№1.5.3. Переезд 11-50км'!Список_Отчетность_Изменение</definedName>
    <definedName name="Список_Отчетность_Изменение" localSheetId="11">'№1.5.4. Переезд 51-80км'!Список_Отчетность_Изменение</definedName>
    <definedName name="Список_Отчетность_Изменение" localSheetId="12">'№1.6 Стаскивание'!Список_Отчетность_Изменение</definedName>
    <definedName name="Список_Отчетность_Изменение" localSheetId="13">'№1.7. Демонтаж БУ'!Список_Отчетность_Изменение</definedName>
    <definedName name="Список_Отчетность_Изменение" localSheetId="29">'№2.1.1.12 ГСМ'!Список_Отчетность_Изменение</definedName>
    <definedName name="Список_Отчетность_Изменение" localSheetId="30">'№2.1.1.14. Транспорт'!Список_Отчетность_Изменение</definedName>
    <definedName name="Список_Отчетность_Изменение" localSheetId="21">'№2.1.1.4. Энергозатраты'!Список_Отчетность_Изменение</definedName>
    <definedName name="Список_Отчетность_Изменение" localSheetId="22">'№2.1.1.5. Электроэнергия'!Список_Отчетность_Изменение</definedName>
    <definedName name="Список_Отчетность_Изменение" localSheetId="25">'№2.1.1.8. Пароводоснабжение'!Список_Отчетность_Изменение</definedName>
    <definedName name="Список_Отчетность_Изменение" localSheetId="0">'Комм пред'!Список_Отчетность_Изменение</definedName>
    <definedName name="Список_Отчетность_Изменение">Список_Отчетность_Изменение</definedName>
    <definedName name="Список_Отчетность_Изменение_4" localSheetId="31">'2.1.2.1. Цементирование'!Список_Отчетность_Изменение_4</definedName>
    <definedName name="Список_Отчетность_Изменение_4" localSheetId="2">'№1.2.1. Пплощадка и амбар'!Список_Отчетность_Изменение_4</definedName>
    <definedName name="Список_Отчетность_Изменение_4" localSheetId="4">'№1.2.4. Монтаж БУ'!Список_Отчетность_Изменение_4</definedName>
    <definedName name="Список_Отчетность_Изменение_4" localSheetId="5">'№1.2.5. ПНР'!Список_Отчетность_Изменение_4</definedName>
    <definedName name="Список_Отчетность_Изменение_4" localSheetId="8">'№1.5.1. Передвижка (0-30 м)'!Список_Отчетность_Изменение_4</definedName>
    <definedName name="Список_Отчетность_Изменение_4" localSheetId="9">'№1.5.2. Переезд 31м-10км'!Список_Отчетность_Изменение_4</definedName>
    <definedName name="Список_Отчетность_Изменение_4" localSheetId="10">'№1.5.3. Переезд 11-50км'!Список_Отчетность_Изменение_4</definedName>
    <definedName name="Список_Отчетность_Изменение_4" localSheetId="11">'№1.5.4. Переезд 51-80км'!Список_Отчетность_Изменение_4</definedName>
    <definedName name="Список_Отчетность_Изменение_4" localSheetId="12">'№1.6 Стаскивание'!Список_Отчетность_Изменение_4</definedName>
    <definedName name="Список_Отчетность_Изменение_4" localSheetId="13">'№1.7. Демонтаж БУ'!Список_Отчетность_Изменение_4</definedName>
    <definedName name="Список_Отчетность_Изменение_4" localSheetId="29">'№2.1.1.12 ГСМ'!Список_Отчетность_Изменение_4</definedName>
    <definedName name="Список_Отчетность_Изменение_4" localSheetId="30">'№2.1.1.14. Транспорт'!Список_Отчетность_Изменение_4</definedName>
    <definedName name="Список_Отчетность_Изменение_4" localSheetId="21">'№2.1.1.4. Энергозатраты'!Список_Отчетность_Изменение_4</definedName>
    <definedName name="Список_Отчетность_Изменение_4" localSheetId="22">'№2.1.1.5. Электроэнергия'!Список_Отчетность_Изменение_4</definedName>
    <definedName name="Список_Отчетность_Изменение_4" localSheetId="25">'№2.1.1.8. Пароводоснабжение'!Список_Отчетность_Изменение_4</definedName>
    <definedName name="Список_Отчетность_Изменение_4" localSheetId="0">'Комм пред'!Список_Отчетность_Изменение_4</definedName>
    <definedName name="Список_Отчетность_Изменение_4">Список_Отчетность_Изменение_4</definedName>
    <definedName name="Список_Отчетность_Изменение_5" localSheetId="31">'2.1.2.1. Цементирование'!Список_Отчетность_Изменение_5</definedName>
    <definedName name="Список_Отчетность_Изменение_5" localSheetId="2">'№1.2.1. Пплощадка и амбар'!Список_Отчетность_Изменение_5</definedName>
    <definedName name="Список_Отчетность_Изменение_5" localSheetId="4">'№1.2.4. Монтаж БУ'!Список_Отчетность_Изменение_5</definedName>
    <definedName name="Список_Отчетность_Изменение_5" localSheetId="5">'№1.2.5. ПНР'!Список_Отчетность_Изменение_5</definedName>
    <definedName name="Список_Отчетность_Изменение_5" localSheetId="8">'№1.5.1. Передвижка (0-30 м)'!Список_Отчетность_Изменение_5</definedName>
    <definedName name="Список_Отчетность_Изменение_5" localSheetId="9">'№1.5.2. Переезд 31м-10км'!Список_Отчетность_Изменение_5</definedName>
    <definedName name="Список_Отчетность_Изменение_5" localSheetId="10">'№1.5.3. Переезд 11-50км'!Список_Отчетность_Изменение_5</definedName>
    <definedName name="Список_Отчетность_Изменение_5" localSheetId="11">'№1.5.4. Переезд 51-80км'!Список_Отчетность_Изменение_5</definedName>
    <definedName name="Список_Отчетность_Изменение_5" localSheetId="12">'№1.6 Стаскивание'!Список_Отчетность_Изменение_5</definedName>
    <definedName name="Список_Отчетность_Изменение_5" localSheetId="13">'№1.7. Демонтаж БУ'!Список_Отчетность_Изменение_5</definedName>
    <definedName name="Список_Отчетность_Изменение_5" localSheetId="29">'№2.1.1.12 ГСМ'!Список_Отчетность_Изменение_5</definedName>
    <definedName name="Список_Отчетность_Изменение_5" localSheetId="30">'№2.1.1.14. Транспорт'!Список_Отчетность_Изменение_5</definedName>
    <definedName name="Список_Отчетность_Изменение_5" localSheetId="21">'№2.1.1.4. Энергозатраты'!Список_Отчетность_Изменение_5</definedName>
    <definedName name="Список_Отчетность_Изменение_5" localSheetId="22">'№2.1.1.5. Электроэнергия'!Список_Отчетность_Изменение_5</definedName>
    <definedName name="Список_Отчетность_Изменение_5" localSheetId="25">'№2.1.1.8. Пароводоснабжение'!Список_Отчетность_Изменение_5</definedName>
    <definedName name="Список_Отчетность_Изменение_5" localSheetId="0">'Комм пред'!Список_Отчетность_Изменение_5</definedName>
    <definedName name="Список_Отчетность_Изменение_5">Список_Отчетность_Изменение_5</definedName>
    <definedName name="Список_Отчетность_Изменение_6" localSheetId="31">'2.1.2.1. Цементирование'!Список_Отчетность_Изменение_6</definedName>
    <definedName name="Список_Отчетность_Изменение_6" localSheetId="2">'№1.2.1. Пплощадка и амбар'!Список_Отчетность_Изменение_6</definedName>
    <definedName name="Список_Отчетность_Изменение_6" localSheetId="4">'№1.2.4. Монтаж БУ'!Список_Отчетность_Изменение_6</definedName>
    <definedName name="Список_Отчетность_Изменение_6" localSheetId="5">'№1.2.5. ПНР'!Список_Отчетность_Изменение_6</definedName>
    <definedName name="Список_Отчетность_Изменение_6" localSheetId="8">'№1.5.1. Передвижка (0-30 м)'!Список_Отчетность_Изменение_6</definedName>
    <definedName name="Список_Отчетность_Изменение_6" localSheetId="9">'№1.5.2. Переезд 31м-10км'!Список_Отчетность_Изменение_6</definedName>
    <definedName name="Список_Отчетность_Изменение_6" localSheetId="10">'№1.5.3. Переезд 11-50км'!Список_Отчетность_Изменение_6</definedName>
    <definedName name="Список_Отчетность_Изменение_6" localSheetId="11">'№1.5.4. Переезд 51-80км'!Список_Отчетность_Изменение_6</definedName>
    <definedName name="Список_Отчетность_Изменение_6" localSheetId="12">'№1.6 Стаскивание'!Список_Отчетность_Изменение_6</definedName>
    <definedName name="Список_Отчетность_Изменение_6" localSheetId="13">'№1.7. Демонтаж БУ'!Список_Отчетность_Изменение_6</definedName>
    <definedName name="Список_Отчетность_Изменение_6" localSheetId="29">'№2.1.1.12 ГСМ'!Список_Отчетность_Изменение_6</definedName>
    <definedName name="Список_Отчетность_Изменение_6" localSheetId="30">'№2.1.1.14. Транспорт'!Список_Отчетность_Изменение_6</definedName>
    <definedName name="Список_Отчетность_Изменение_6" localSheetId="21">'№2.1.1.4. Энергозатраты'!Список_Отчетность_Изменение_6</definedName>
    <definedName name="Список_Отчетность_Изменение_6" localSheetId="22">'№2.1.1.5. Электроэнергия'!Список_Отчетность_Изменение_6</definedName>
    <definedName name="Список_Отчетность_Изменение_6" localSheetId="25">'№2.1.1.8. Пароводоснабжение'!Список_Отчетность_Изменение_6</definedName>
    <definedName name="Список_Отчетность_Изменение_6" localSheetId="0">'Комм пред'!Список_Отчетность_Изменение_6</definedName>
    <definedName name="Список_Отчетность_Изменение_6">Список_Отчетность_Изменение_6</definedName>
    <definedName name="Список_Отчетность_Изменение_7" localSheetId="31">'2.1.2.1. Цементирование'!Список_Отчетность_Изменение_7</definedName>
    <definedName name="Список_Отчетность_Изменение_7" localSheetId="2">'№1.2.1. Пплощадка и амбар'!Список_Отчетность_Изменение_7</definedName>
    <definedName name="Список_Отчетность_Изменение_7" localSheetId="4">'№1.2.4. Монтаж БУ'!Список_Отчетность_Изменение_7</definedName>
    <definedName name="Список_Отчетность_Изменение_7" localSheetId="5">'№1.2.5. ПНР'!Список_Отчетность_Изменение_7</definedName>
    <definedName name="Список_Отчетность_Изменение_7" localSheetId="8">'№1.5.1. Передвижка (0-30 м)'!Список_Отчетность_Изменение_7</definedName>
    <definedName name="Список_Отчетность_Изменение_7" localSheetId="9">'№1.5.2. Переезд 31м-10км'!Список_Отчетность_Изменение_7</definedName>
    <definedName name="Список_Отчетность_Изменение_7" localSheetId="10">'№1.5.3. Переезд 11-50км'!Список_Отчетность_Изменение_7</definedName>
    <definedName name="Список_Отчетность_Изменение_7" localSheetId="11">'№1.5.4. Переезд 51-80км'!Список_Отчетность_Изменение_7</definedName>
    <definedName name="Список_Отчетность_Изменение_7" localSheetId="12">'№1.6 Стаскивание'!Список_Отчетность_Изменение_7</definedName>
    <definedName name="Список_Отчетность_Изменение_7" localSheetId="13">'№1.7. Демонтаж БУ'!Список_Отчетность_Изменение_7</definedName>
    <definedName name="Список_Отчетность_Изменение_7" localSheetId="29">'№2.1.1.12 ГСМ'!Список_Отчетность_Изменение_7</definedName>
    <definedName name="Список_Отчетность_Изменение_7" localSheetId="30">'№2.1.1.14. Транспорт'!Список_Отчетность_Изменение_7</definedName>
    <definedName name="Список_Отчетность_Изменение_7" localSheetId="21">'№2.1.1.4. Энергозатраты'!Список_Отчетность_Изменение_7</definedName>
    <definedName name="Список_Отчетность_Изменение_7" localSheetId="22">'№2.1.1.5. Электроэнергия'!Список_Отчетность_Изменение_7</definedName>
    <definedName name="Список_Отчетность_Изменение_7" localSheetId="25">'№2.1.1.8. Пароводоснабжение'!Список_Отчетность_Изменение_7</definedName>
    <definedName name="Список_Отчетность_Изменение_7" localSheetId="0">'Комм пред'!Список_Отчетность_Изменение_7</definedName>
    <definedName name="Список_Отчетность_Изменение_7">Список_Отчетность_Изменение_7</definedName>
    <definedName name="Список_Период_Изменение" localSheetId="31">'2.1.2.1. Цементирование'!Список_Период_Изменение</definedName>
    <definedName name="Список_Период_Изменение" localSheetId="2">'№1.2.1. Пплощадка и амбар'!Список_Период_Изменение</definedName>
    <definedName name="Список_Период_Изменение" localSheetId="4">'№1.2.4. Монтаж БУ'!Список_Период_Изменение</definedName>
    <definedName name="Список_Период_Изменение" localSheetId="5">'№1.2.5. ПНР'!Список_Период_Изменение</definedName>
    <definedName name="Список_Период_Изменение" localSheetId="8">'№1.5.1. Передвижка (0-30 м)'!Список_Период_Изменение</definedName>
    <definedName name="Список_Период_Изменение" localSheetId="9">'№1.5.2. Переезд 31м-10км'!Список_Период_Изменение</definedName>
    <definedName name="Список_Период_Изменение" localSheetId="10">'№1.5.3. Переезд 11-50км'!Список_Период_Изменение</definedName>
    <definedName name="Список_Период_Изменение" localSheetId="11">'№1.5.4. Переезд 51-80км'!Список_Период_Изменение</definedName>
    <definedName name="Список_Период_Изменение" localSheetId="12">'№1.6 Стаскивание'!Список_Период_Изменение</definedName>
    <definedName name="Список_Период_Изменение" localSheetId="13">'№1.7. Демонтаж БУ'!Список_Период_Изменение</definedName>
    <definedName name="Список_Период_Изменение" localSheetId="29">'№2.1.1.12 ГСМ'!Список_Период_Изменение</definedName>
    <definedName name="Список_Период_Изменение" localSheetId="30">'№2.1.1.14. Транспорт'!Список_Период_Изменение</definedName>
    <definedName name="Список_Период_Изменение" localSheetId="21">'№2.1.1.4. Энергозатраты'!Список_Период_Изменение</definedName>
    <definedName name="Список_Период_Изменение" localSheetId="22">'№2.1.1.5. Электроэнергия'!Список_Период_Изменение</definedName>
    <definedName name="Список_Период_Изменение" localSheetId="25">'№2.1.1.8. Пароводоснабжение'!Список_Период_Изменение</definedName>
    <definedName name="Список_Период_Изменение" localSheetId="0">'Комм пред'!Список_Период_Изменение</definedName>
    <definedName name="Список_Период_Изменение">Список_Период_Изменение</definedName>
    <definedName name="Список_Период_Изменение_4" localSheetId="31">'2.1.2.1. Цементирование'!Список_Период_Изменение_4</definedName>
    <definedName name="Список_Период_Изменение_4" localSheetId="2">'№1.2.1. Пплощадка и амбар'!Список_Период_Изменение_4</definedName>
    <definedName name="Список_Период_Изменение_4" localSheetId="4">'№1.2.4. Монтаж БУ'!Список_Период_Изменение_4</definedName>
    <definedName name="Список_Период_Изменение_4" localSheetId="5">'№1.2.5. ПНР'!Список_Период_Изменение_4</definedName>
    <definedName name="Список_Период_Изменение_4" localSheetId="8">'№1.5.1. Передвижка (0-30 м)'!Список_Период_Изменение_4</definedName>
    <definedName name="Список_Период_Изменение_4" localSheetId="9">'№1.5.2. Переезд 31м-10км'!Список_Период_Изменение_4</definedName>
    <definedName name="Список_Период_Изменение_4" localSheetId="10">'№1.5.3. Переезд 11-50км'!Список_Период_Изменение_4</definedName>
    <definedName name="Список_Период_Изменение_4" localSheetId="11">'№1.5.4. Переезд 51-80км'!Список_Период_Изменение_4</definedName>
    <definedName name="Список_Период_Изменение_4" localSheetId="12">'№1.6 Стаскивание'!Список_Период_Изменение_4</definedName>
    <definedName name="Список_Период_Изменение_4" localSheetId="13">'№1.7. Демонтаж БУ'!Список_Период_Изменение_4</definedName>
    <definedName name="Список_Период_Изменение_4" localSheetId="29">'№2.1.1.12 ГСМ'!Список_Период_Изменение_4</definedName>
    <definedName name="Список_Период_Изменение_4" localSheetId="30">'№2.1.1.14. Транспорт'!Список_Период_Изменение_4</definedName>
    <definedName name="Список_Период_Изменение_4" localSheetId="21">'№2.1.1.4. Энергозатраты'!Список_Период_Изменение_4</definedName>
    <definedName name="Список_Период_Изменение_4" localSheetId="22">'№2.1.1.5. Электроэнергия'!Список_Период_Изменение_4</definedName>
    <definedName name="Список_Период_Изменение_4" localSheetId="25">'№2.1.1.8. Пароводоснабжение'!Список_Период_Изменение_4</definedName>
    <definedName name="Список_Период_Изменение_4" localSheetId="0">'Комм пред'!Список_Период_Изменение_4</definedName>
    <definedName name="Список_Период_Изменение_4">Список_Период_Изменение_4</definedName>
    <definedName name="Список_Период_Изменение_5" localSheetId="31">'2.1.2.1. Цементирование'!Список_Период_Изменение_5</definedName>
    <definedName name="Список_Период_Изменение_5" localSheetId="2">'№1.2.1. Пплощадка и амбар'!Список_Период_Изменение_5</definedName>
    <definedName name="Список_Период_Изменение_5" localSheetId="4">'№1.2.4. Монтаж БУ'!Список_Период_Изменение_5</definedName>
    <definedName name="Список_Период_Изменение_5" localSheetId="5">'№1.2.5. ПНР'!Список_Период_Изменение_5</definedName>
    <definedName name="Список_Период_Изменение_5" localSheetId="8">'№1.5.1. Передвижка (0-30 м)'!Список_Период_Изменение_5</definedName>
    <definedName name="Список_Период_Изменение_5" localSheetId="9">'№1.5.2. Переезд 31м-10км'!Список_Период_Изменение_5</definedName>
    <definedName name="Список_Период_Изменение_5" localSheetId="10">'№1.5.3. Переезд 11-50км'!Список_Период_Изменение_5</definedName>
    <definedName name="Список_Период_Изменение_5" localSheetId="11">'№1.5.4. Переезд 51-80км'!Список_Период_Изменение_5</definedName>
    <definedName name="Список_Период_Изменение_5" localSheetId="12">'№1.6 Стаскивание'!Список_Период_Изменение_5</definedName>
    <definedName name="Список_Период_Изменение_5" localSheetId="13">'№1.7. Демонтаж БУ'!Список_Период_Изменение_5</definedName>
    <definedName name="Список_Период_Изменение_5" localSheetId="29">'№2.1.1.12 ГСМ'!Список_Период_Изменение_5</definedName>
    <definedName name="Список_Период_Изменение_5" localSheetId="30">'№2.1.1.14. Транспорт'!Список_Период_Изменение_5</definedName>
    <definedName name="Список_Период_Изменение_5" localSheetId="21">'№2.1.1.4. Энергозатраты'!Список_Период_Изменение_5</definedName>
    <definedName name="Список_Период_Изменение_5" localSheetId="22">'№2.1.1.5. Электроэнергия'!Список_Период_Изменение_5</definedName>
    <definedName name="Список_Период_Изменение_5" localSheetId="25">'№2.1.1.8. Пароводоснабжение'!Список_Период_Изменение_5</definedName>
    <definedName name="Список_Период_Изменение_5" localSheetId="0">'Комм пред'!Список_Период_Изменение_5</definedName>
    <definedName name="Список_Период_Изменение_5">Список_Период_Изменение_5</definedName>
    <definedName name="Список_Период_Изменение_6" localSheetId="31">'2.1.2.1. Цементирование'!Список_Период_Изменение_6</definedName>
    <definedName name="Список_Период_Изменение_6" localSheetId="2">'№1.2.1. Пплощадка и амбар'!Список_Период_Изменение_6</definedName>
    <definedName name="Список_Период_Изменение_6" localSheetId="4">'№1.2.4. Монтаж БУ'!Список_Период_Изменение_6</definedName>
    <definedName name="Список_Период_Изменение_6" localSheetId="5">'№1.2.5. ПНР'!Список_Период_Изменение_6</definedName>
    <definedName name="Список_Период_Изменение_6" localSheetId="8">'№1.5.1. Передвижка (0-30 м)'!Список_Период_Изменение_6</definedName>
    <definedName name="Список_Период_Изменение_6" localSheetId="9">'№1.5.2. Переезд 31м-10км'!Список_Период_Изменение_6</definedName>
    <definedName name="Список_Период_Изменение_6" localSheetId="10">'№1.5.3. Переезд 11-50км'!Список_Период_Изменение_6</definedName>
    <definedName name="Список_Период_Изменение_6" localSheetId="11">'№1.5.4. Переезд 51-80км'!Список_Период_Изменение_6</definedName>
    <definedName name="Список_Период_Изменение_6" localSheetId="12">'№1.6 Стаскивание'!Список_Период_Изменение_6</definedName>
    <definedName name="Список_Период_Изменение_6" localSheetId="13">'№1.7. Демонтаж БУ'!Список_Период_Изменение_6</definedName>
    <definedName name="Список_Период_Изменение_6" localSheetId="29">'№2.1.1.12 ГСМ'!Список_Период_Изменение_6</definedName>
    <definedName name="Список_Период_Изменение_6" localSheetId="30">'№2.1.1.14. Транспорт'!Список_Период_Изменение_6</definedName>
    <definedName name="Список_Период_Изменение_6" localSheetId="21">'№2.1.1.4. Энергозатраты'!Список_Период_Изменение_6</definedName>
    <definedName name="Список_Период_Изменение_6" localSheetId="22">'№2.1.1.5. Электроэнергия'!Список_Период_Изменение_6</definedName>
    <definedName name="Список_Период_Изменение_6" localSheetId="25">'№2.1.1.8. Пароводоснабжение'!Список_Период_Изменение_6</definedName>
    <definedName name="Список_Период_Изменение_6" localSheetId="0">'Комм пред'!Список_Период_Изменение_6</definedName>
    <definedName name="Список_Период_Изменение_6">Список_Период_Изменение_6</definedName>
    <definedName name="Список_Период_Изменение_7" localSheetId="31">'2.1.2.1. Цементирование'!Список_Период_Изменение_7</definedName>
    <definedName name="Список_Период_Изменение_7" localSheetId="2">'№1.2.1. Пплощадка и амбар'!Список_Период_Изменение_7</definedName>
    <definedName name="Список_Период_Изменение_7" localSheetId="4">'№1.2.4. Монтаж БУ'!Список_Период_Изменение_7</definedName>
    <definedName name="Список_Период_Изменение_7" localSheetId="5">'№1.2.5. ПНР'!Список_Период_Изменение_7</definedName>
    <definedName name="Список_Период_Изменение_7" localSheetId="8">'№1.5.1. Передвижка (0-30 м)'!Список_Период_Изменение_7</definedName>
    <definedName name="Список_Период_Изменение_7" localSheetId="9">'№1.5.2. Переезд 31м-10км'!Список_Период_Изменение_7</definedName>
    <definedName name="Список_Период_Изменение_7" localSheetId="10">'№1.5.3. Переезд 11-50км'!Список_Период_Изменение_7</definedName>
    <definedName name="Список_Период_Изменение_7" localSheetId="11">'№1.5.4. Переезд 51-80км'!Список_Период_Изменение_7</definedName>
    <definedName name="Список_Период_Изменение_7" localSheetId="12">'№1.6 Стаскивание'!Список_Период_Изменение_7</definedName>
    <definedName name="Список_Период_Изменение_7" localSheetId="13">'№1.7. Демонтаж БУ'!Список_Период_Изменение_7</definedName>
    <definedName name="Список_Период_Изменение_7" localSheetId="29">'№2.1.1.12 ГСМ'!Список_Период_Изменение_7</definedName>
    <definedName name="Список_Период_Изменение_7" localSheetId="30">'№2.1.1.14. Транспорт'!Список_Период_Изменение_7</definedName>
    <definedName name="Список_Период_Изменение_7" localSheetId="21">'№2.1.1.4. Энергозатраты'!Список_Период_Изменение_7</definedName>
    <definedName name="Список_Период_Изменение_7" localSheetId="22">'№2.1.1.5. Электроэнергия'!Список_Период_Изменение_7</definedName>
    <definedName name="Список_Период_Изменение_7" localSheetId="25">'№2.1.1.8. Пароводоснабжение'!Список_Период_Изменение_7</definedName>
    <definedName name="Список_Период_Изменение_7" localSheetId="0">'Комм пред'!Список_Период_Изменение_7</definedName>
    <definedName name="Список_Период_Изменение_7">Список_Период_Изменение_7</definedName>
    <definedName name="средтех" localSheetId="31">#REF!</definedName>
    <definedName name="средтех" localSheetId="0">#REF!</definedName>
    <definedName name="средтех">#REF!</definedName>
    <definedName name="средтехск" localSheetId="31">#REF!</definedName>
    <definedName name="средтехск" localSheetId="1">#REF!</definedName>
    <definedName name="средтехск" localSheetId="2">#REF!</definedName>
    <definedName name="средтехск" localSheetId="4">#REF!</definedName>
    <definedName name="средтехск" localSheetId="5">#REF!</definedName>
    <definedName name="средтехск" localSheetId="8">#REF!</definedName>
    <definedName name="средтехск" localSheetId="12">#REF!</definedName>
    <definedName name="средтехск" localSheetId="13">#REF!</definedName>
    <definedName name="средтехск" localSheetId="29">#REF!</definedName>
    <definedName name="средтехск" localSheetId="30">#REF!</definedName>
    <definedName name="средтехск" localSheetId="21">#REF!</definedName>
    <definedName name="средтехск" localSheetId="22">#REF!</definedName>
    <definedName name="средтехск" localSheetId="25">#REF!</definedName>
    <definedName name="средтехск" localSheetId="0">#REF!</definedName>
    <definedName name="средтехск">#REF!</definedName>
    <definedName name="сртехск" localSheetId="1">[3]монтаж!$F$4</definedName>
    <definedName name="сртехск" localSheetId="2">[3]монтаж!$F$4</definedName>
    <definedName name="сртехск" localSheetId="4">[3]монтаж!$F$4</definedName>
    <definedName name="сртехск" localSheetId="5">[3]монтаж!$F$4</definedName>
    <definedName name="сртехск" localSheetId="8">[3]монтаж!$F$4</definedName>
    <definedName name="сртехск" localSheetId="12">[3]монтаж!$F$4</definedName>
    <definedName name="сртехск" localSheetId="13">[3]монтаж!$F$4</definedName>
    <definedName name="сртехск" localSheetId="29">[3]монтаж!$F$4</definedName>
    <definedName name="сртехск" localSheetId="30">[3]монтаж!$F$4</definedName>
    <definedName name="сртехск" localSheetId="21">[3]монтаж!$F$4</definedName>
    <definedName name="сртехск" localSheetId="22">[3]монтаж!$F$4</definedName>
    <definedName name="сртехск" localSheetId="25">[3]монтаж!$F$4</definedName>
    <definedName name="сртехск">[4]монтаж!$F$4</definedName>
    <definedName name="стехск" localSheetId="6">[1]бурение!#REF!</definedName>
    <definedName name="стехск" localSheetId="7">[1]бурение!#REF!</definedName>
    <definedName name="стехск" localSheetId="27">[1]бурение!#REF!</definedName>
    <definedName name="стехск" localSheetId="32">[1]бурение!#REF!</definedName>
    <definedName name="стехск" localSheetId="34">[1]бурение!#REF!</definedName>
    <definedName name="стехск" localSheetId="35">[1]бурение!#REF!</definedName>
    <definedName name="стехск" localSheetId="1">[2]бурение!#REF!</definedName>
    <definedName name="стехск" localSheetId="2">[2]бурение!#REF!</definedName>
    <definedName name="стехск" localSheetId="4">[2]бурение!#REF!</definedName>
    <definedName name="стехск" localSheetId="5">[2]бурение!#REF!</definedName>
    <definedName name="стехск" localSheetId="8">[2]бурение!#REF!</definedName>
    <definedName name="стехск" localSheetId="12">[2]бурение!#REF!</definedName>
    <definedName name="стехск" localSheetId="13">[2]бурение!#REF!</definedName>
    <definedName name="стехск" localSheetId="29">[2]бурение!#REF!</definedName>
    <definedName name="стехск" localSheetId="30">[2]бурение!#REF!</definedName>
    <definedName name="стехск" localSheetId="21">[2]бурение!#REF!</definedName>
    <definedName name="стехск" localSheetId="22">[2]бурение!#REF!</definedName>
    <definedName name="стехск" localSheetId="25">[2]бурение!#REF!</definedName>
    <definedName name="стехск" localSheetId="17">[1]бурение!#REF!</definedName>
    <definedName name="стехск">[1]бурение!#REF!</definedName>
    <definedName name="стоимость">NA()</definedName>
    <definedName name="Теджен">NA()</definedName>
    <definedName name="транс" localSheetId="6">#REF!</definedName>
    <definedName name="транс" localSheetId="7">#REF!</definedName>
    <definedName name="транс" localSheetId="27">#REF!</definedName>
    <definedName name="транс" localSheetId="31">#REF!</definedName>
    <definedName name="транс" localSheetId="32">#REF!</definedName>
    <definedName name="транс" localSheetId="34">#REF!</definedName>
    <definedName name="транс" localSheetId="35">#REF!</definedName>
    <definedName name="транс" localSheetId="8">#REF!</definedName>
    <definedName name="транс" localSheetId="12">#REF!</definedName>
    <definedName name="транс" localSheetId="13">#REF!</definedName>
    <definedName name="транс" localSheetId="17">#REF!</definedName>
    <definedName name="транс" localSheetId="0">#REF!</definedName>
    <definedName name="транс">#REF!</definedName>
    <definedName name="ттт" localSheetId="27">#REF!</definedName>
    <definedName name="ттт" localSheetId="31">#REF!</definedName>
    <definedName name="ттт" localSheetId="32">#REF!</definedName>
    <definedName name="ттт" localSheetId="34">#REF!</definedName>
    <definedName name="ттт" localSheetId="35">#REF!</definedName>
    <definedName name="ттт" localSheetId="17">#REF!</definedName>
    <definedName name="ттт" localSheetId="0">#REF!</definedName>
    <definedName name="ттт">#REF!</definedName>
    <definedName name="Урд" localSheetId="31">#REF!</definedName>
    <definedName name="Урд" localSheetId="1">#REF!</definedName>
    <definedName name="Урд" localSheetId="2">#REF!</definedName>
    <definedName name="Урд" localSheetId="4">#REF!</definedName>
    <definedName name="Урд" localSheetId="5">#REF!</definedName>
    <definedName name="Урд" localSheetId="8">#REF!</definedName>
    <definedName name="Урд" localSheetId="12">#REF!</definedName>
    <definedName name="Урд" localSheetId="13">#REF!</definedName>
    <definedName name="Урд" localSheetId="29">#REF!</definedName>
    <definedName name="Урд" localSheetId="30">#REF!</definedName>
    <definedName name="Урд" localSheetId="21">#REF!</definedName>
    <definedName name="Урд" localSheetId="22">#REF!</definedName>
    <definedName name="Урд" localSheetId="25">#REF!</definedName>
    <definedName name="Урд" localSheetId="0">#REF!</definedName>
    <definedName name="Урд">#REF!</definedName>
    <definedName name="Ури" localSheetId="31">#REF!</definedName>
    <definedName name="Ури" localSheetId="1">#REF!</definedName>
    <definedName name="Ури" localSheetId="2">#REF!</definedName>
    <definedName name="Ури" localSheetId="4">#REF!</definedName>
    <definedName name="Ури" localSheetId="5">#REF!</definedName>
    <definedName name="Ури" localSheetId="8">#REF!</definedName>
    <definedName name="Ури" localSheetId="12">#REF!</definedName>
    <definedName name="Ури" localSheetId="13">#REF!</definedName>
    <definedName name="Ури" localSheetId="29">#REF!</definedName>
    <definedName name="Ури" localSheetId="30">#REF!</definedName>
    <definedName name="Ури" localSheetId="21">#REF!</definedName>
    <definedName name="Ури" localSheetId="22">#REF!</definedName>
    <definedName name="Ури" localSheetId="25">#REF!</definedName>
    <definedName name="Ури" localSheetId="0">#REF!</definedName>
    <definedName name="Ури">#REF!</definedName>
    <definedName name="Уру" localSheetId="31">#REF!</definedName>
    <definedName name="Уру" localSheetId="1">#REF!</definedName>
    <definedName name="Уру" localSheetId="2">#REF!</definedName>
    <definedName name="Уру" localSheetId="4">#REF!</definedName>
    <definedName name="Уру" localSheetId="5">#REF!</definedName>
    <definedName name="Уру" localSheetId="8">#REF!</definedName>
    <definedName name="Уру" localSheetId="12">#REF!</definedName>
    <definedName name="Уру" localSheetId="13">#REF!</definedName>
    <definedName name="Уру" localSheetId="29">#REF!</definedName>
    <definedName name="Уру" localSheetId="30">#REF!</definedName>
    <definedName name="Уру" localSheetId="21">#REF!</definedName>
    <definedName name="Уру" localSheetId="22">#REF!</definedName>
    <definedName name="Уру" localSheetId="25">#REF!</definedName>
    <definedName name="Уру" localSheetId="0">#REF!</definedName>
    <definedName name="Уру">#REF!</definedName>
    <definedName name="Участки" localSheetId="31">#REF!</definedName>
    <definedName name="Участки" localSheetId="1">#REF!</definedName>
    <definedName name="Участки" localSheetId="2">#REF!</definedName>
    <definedName name="Участки" localSheetId="4">#REF!</definedName>
    <definedName name="Участки" localSheetId="5">#REF!</definedName>
    <definedName name="Участки" localSheetId="8">#REF!</definedName>
    <definedName name="Участки" localSheetId="12">#REF!</definedName>
    <definedName name="Участки" localSheetId="13">#REF!</definedName>
    <definedName name="Участки" localSheetId="29">#REF!</definedName>
    <definedName name="Участки" localSheetId="30">#REF!</definedName>
    <definedName name="Участки" localSheetId="21">#REF!</definedName>
    <definedName name="Участки" localSheetId="22">#REF!</definedName>
    <definedName name="Участки" localSheetId="25">#REF!</definedName>
    <definedName name="Участки" localSheetId="0">#REF!</definedName>
    <definedName name="Участки">#REF!</definedName>
    <definedName name="Уэд" localSheetId="31">#REF!</definedName>
    <definedName name="Уэд" localSheetId="1">#REF!</definedName>
    <definedName name="Уэд" localSheetId="2">#REF!</definedName>
    <definedName name="Уэд" localSheetId="4">#REF!</definedName>
    <definedName name="Уэд" localSheetId="5">#REF!</definedName>
    <definedName name="Уэд" localSheetId="8">#REF!</definedName>
    <definedName name="Уэд" localSheetId="12">#REF!</definedName>
    <definedName name="Уэд" localSheetId="13">#REF!</definedName>
    <definedName name="Уэд" localSheetId="29">#REF!</definedName>
    <definedName name="Уэд" localSheetId="30">#REF!</definedName>
    <definedName name="Уэд" localSheetId="21">#REF!</definedName>
    <definedName name="Уэд" localSheetId="22">#REF!</definedName>
    <definedName name="Уэд" localSheetId="25">#REF!</definedName>
    <definedName name="Уэд" localSheetId="0">#REF!</definedName>
    <definedName name="Уэд">#REF!</definedName>
    <definedName name="фв" localSheetId="1">'[5]Основная таблица'!$A$20:$B$110</definedName>
    <definedName name="фв" localSheetId="2">'[5]Основная таблица'!$A$20:$B$110</definedName>
    <definedName name="фв" localSheetId="4">'[5]Основная таблица'!$A$20:$B$110</definedName>
    <definedName name="фв" localSheetId="5">'[5]Основная таблица'!$A$20:$B$110</definedName>
    <definedName name="фв" localSheetId="8">'[5]Основная таблица'!$A$20:$B$110</definedName>
    <definedName name="фв" localSheetId="12">'[5]Основная таблица'!$A$20:$B$110</definedName>
    <definedName name="фв" localSheetId="13">'[5]Основная таблица'!$A$20:$B$110</definedName>
    <definedName name="фв" localSheetId="29">'[5]Основная таблица'!$A$20:$B$110</definedName>
    <definedName name="фв" localSheetId="30">'[5]Основная таблица'!$A$20:$B$110</definedName>
    <definedName name="фв" localSheetId="21">'[5]Основная таблица'!$A$20:$B$110</definedName>
    <definedName name="фв" localSheetId="22">'[5]Основная таблица'!$A$20:$B$110</definedName>
    <definedName name="фв" localSheetId="25">'[5]Основная таблица'!$A$20:$B$110</definedName>
    <definedName name="фв">'[6]Основная таблица'!$A$20:$B$110</definedName>
    <definedName name="Форма5" localSheetId="31">'2.1.2.1. Цементирование'!Форма5</definedName>
    <definedName name="Форма5" localSheetId="2">'№1.2.1. Пплощадка и амбар'!Форма5</definedName>
    <definedName name="Форма5" localSheetId="4">'№1.2.4. Монтаж БУ'!Форма5</definedName>
    <definedName name="Форма5" localSheetId="5">'№1.2.5. ПНР'!Форма5</definedName>
    <definedName name="Форма5" localSheetId="8">'№1.5.1. Передвижка (0-30 м)'!Форма5</definedName>
    <definedName name="Форма5" localSheetId="9">'№1.5.2. Переезд 31м-10км'!Форма5</definedName>
    <definedName name="Форма5" localSheetId="10">'№1.5.3. Переезд 11-50км'!Форма5</definedName>
    <definedName name="Форма5" localSheetId="11">'№1.5.4. Переезд 51-80км'!Форма5</definedName>
    <definedName name="Форма5" localSheetId="12">'№1.6 Стаскивание'!Форма5</definedName>
    <definedName name="Форма5" localSheetId="13">'№1.7. Демонтаж БУ'!Форма5</definedName>
    <definedName name="Форма5" localSheetId="29">'№2.1.1.12 ГСМ'!Форма5</definedName>
    <definedName name="Форма5" localSheetId="30">'№2.1.1.14. Транспорт'!Форма5</definedName>
    <definedName name="Форма5" localSheetId="21">'№2.1.1.4. Энергозатраты'!Форма5</definedName>
    <definedName name="Форма5" localSheetId="22">'№2.1.1.5. Электроэнергия'!Форма5</definedName>
    <definedName name="Форма5" localSheetId="25">'№2.1.1.8. Пароводоснабжение'!Форма5</definedName>
    <definedName name="Форма5" localSheetId="0">'Комм пред'!Форма5</definedName>
    <definedName name="Форма5">Форма5</definedName>
    <definedName name="Форма5_4" localSheetId="31">'2.1.2.1. Цементирование'!Форма5_4</definedName>
    <definedName name="Форма5_4" localSheetId="2">'№1.2.1. Пплощадка и амбар'!Форма5_4</definedName>
    <definedName name="Форма5_4" localSheetId="4">'№1.2.4. Монтаж БУ'!Форма5_4</definedName>
    <definedName name="Форма5_4" localSheetId="5">'№1.2.5. ПНР'!Форма5_4</definedName>
    <definedName name="Форма5_4" localSheetId="8">'№1.5.1. Передвижка (0-30 м)'!Форма5_4</definedName>
    <definedName name="Форма5_4" localSheetId="9">'№1.5.2. Переезд 31м-10км'!Форма5_4</definedName>
    <definedName name="Форма5_4" localSheetId="10">'№1.5.3. Переезд 11-50км'!Форма5_4</definedName>
    <definedName name="Форма5_4" localSheetId="11">'№1.5.4. Переезд 51-80км'!Форма5_4</definedName>
    <definedName name="Форма5_4" localSheetId="12">'№1.6 Стаскивание'!Форма5_4</definedName>
    <definedName name="Форма5_4" localSheetId="13">'№1.7. Демонтаж БУ'!Форма5_4</definedName>
    <definedName name="Форма5_4" localSheetId="29">'№2.1.1.12 ГСМ'!Форма5_4</definedName>
    <definedName name="Форма5_4" localSheetId="30">'№2.1.1.14. Транспорт'!Форма5_4</definedName>
    <definedName name="Форма5_4" localSheetId="21">'№2.1.1.4. Энергозатраты'!Форма5_4</definedName>
    <definedName name="Форма5_4" localSheetId="22">'№2.1.1.5. Электроэнергия'!Форма5_4</definedName>
    <definedName name="Форма5_4" localSheetId="25">'№2.1.1.8. Пароводоснабжение'!Форма5_4</definedName>
    <definedName name="Форма5_4" localSheetId="0">'Комм пред'!Форма5_4</definedName>
    <definedName name="Форма5_4">Форма5_4</definedName>
    <definedName name="Форма5_5" localSheetId="31">'2.1.2.1. Цементирование'!Форма5_5</definedName>
    <definedName name="Форма5_5" localSheetId="2">'№1.2.1. Пплощадка и амбар'!Форма5_5</definedName>
    <definedName name="Форма5_5" localSheetId="4">'№1.2.4. Монтаж БУ'!Форма5_5</definedName>
    <definedName name="Форма5_5" localSheetId="5">'№1.2.5. ПНР'!Форма5_5</definedName>
    <definedName name="Форма5_5" localSheetId="8">'№1.5.1. Передвижка (0-30 м)'!Форма5_5</definedName>
    <definedName name="Форма5_5" localSheetId="9">'№1.5.2. Переезд 31м-10км'!Форма5_5</definedName>
    <definedName name="Форма5_5" localSheetId="10">'№1.5.3. Переезд 11-50км'!Форма5_5</definedName>
    <definedName name="Форма5_5" localSheetId="11">'№1.5.4. Переезд 51-80км'!Форма5_5</definedName>
    <definedName name="Форма5_5" localSheetId="12">'№1.6 Стаскивание'!Форма5_5</definedName>
    <definedName name="Форма5_5" localSheetId="13">'№1.7. Демонтаж БУ'!Форма5_5</definedName>
    <definedName name="Форма5_5" localSheetId="29">'№2.1.1.12 ГСМ'!Форма5_5</definedName>
    <definedName name="Форма5_5" localSheetId="30">'№2.1.1.14. Транспорт'!Форма5_5</definedName>
    <definedName name="Форма5_5" localSheetId="21">'№2.1.1.4. Энергозатраты'!Форма5_5</definedName>
    <definedName name="Форма5_5" localSheetId="22">'№2.1.1.5. Электроэнергия'!Форма5_5</definedName>
    <definedName name="Форма5_5" localSheetId="25">'№2.1.1.8. Пароводоснабжение'!Форма5_5</definedName>
    <definedName name="Форма5_5" localSheetId="0">'Комм пред'!Форма5_5</definedName>
    <definedName name="Форма5_5">Форма5_5</definedName>
    <definedName name="Форма5_6" localSheetId="31">'2.1.2.1. Цементирование'!Форма5_6</definedName>
    <definedName name="Форма5_6" localSheetId="2">'№1.2.1. Пплощадка и амбар'!Форма5_6</definedName>
    <definedName name="Форма5_6" localSheetId="4">'№1.2.4. Монтаж БУ'!Форма5_6</definedName>
    <definedName name="Форма5_6" localSheetId="5">'№1.2.5. ПНР'!Форма5_6</definedName>
    <definedName name="Форма5_6" localSheetId="8">'№1.5.1. Передвижка (0-30 м)'!Форма5_6</definedName>
    <definedName name="Форма5_6" localSheetId="9">'№1.5.2. Переезд 31м-10км'!Форма5_6</definedName>
    <definedName name="Форма5_6" localSheetId="10">'№1.5.3. Переезд 11-50км'!Форма5_6</definedName>
    <definedName name="Форма5_6" localSheetId="11">'№1.5.4. Переезд 51-80км'!Форма5_6</definedName>
    <definedName name="Форма5_6" localSheetId="12">'№1.6 Стаскивание'!Форма5_6</definedName>
    <definedName name="Форма5_6" localSheetId="13">'№1.7. Демонтаж БУ'!Форма5_6</definedName>
    <definedName name="Форма5_6" localSheetId="29">'№2.1.1.12 ГСМ'!Форма5_6</definedName>
    <definedName name="Форма5_6" localSheetId="30">'№2.1.1.14. Транспорт'!Форма5_6</definedName>
    <definedName name="Форма5_6" localSheetId="21">'№2.1.1.4. Энергозатраты'!Форма5_6</definedName>
    <definedName name="Форма5_6" localSheetId="22">'№2.1.1.5. Электроэнергия'!Форма5_6</definedName>
    <definedName name="Форма5_6" localSheetId="25">'№2.1.1.8. Пароводоснабжение'!Форма5_6</definedName>
    <definedName name="Форма5_6" localSheetId="0">'Комм пред'!Форма5_6</definedName>
    <definedName name="Форма5_6">Форма5_6</definedName>
    <definedName name="Форма5_7" localSheetId="31">'2.1.2.1. Цементирование'!Форма5_7</definedName>
    <definedName name="Форма5_7" localSheetId="2">'№1.2.1. Пплощадка и амбар'!Форма5_7</definedName>
    <definedName name="Форма5_7" localSheetId="4">'№1.2.4. Монтаж БУ'!Форма5_7</definedName>
    <definedName name="Форма5_7" localSheetId="5">'№1.2.5. ПНР'!Форма5_7</definedName>
    <definedName name="Форма5_7" localSheetId="8">'№1.5.1. Передвижка (0-30 м)'!Форма5_7</definedName>
    <definedName name="Форма5_7" localSheetId="9">'№1.5.2. Переезд 31м-10км'!Форма5_7</definedName>
    <definedName name="Форма5_7" localSheetId="10">'№1.5.3. Переезд 11-50км'!Форма5_7</definedName>
    <definedName name="Форма5_7" localSheetId="11">'№1.5.4. Переезд 51-80км'!Форма5_7</definedName>
    <definedName name="Форма5_7" localSheetId="12">'№1.6 Стаскивание'!Форма5_7</definedName>
    <definedName name="Форма5_7" localSheetId="13">'№1.7. Демонтаж БУ'!Форма5_7</definedName>
    <definedName name="Форма5_7" localSheetId="29">'№2.1.1.12 ГСМ'!Форма5_7</definedName>
    <definedName name="Форма5_7" localSheetId="30">'№2.1.1.14. Транспорт'!Форма5_7</definedName>
    <definedName name="Форма5_7" localSheetId="21">'№2.1.1.4. Энергозатраты'!Форма5_7</definedName>
    <definedName name="Форма5_7" localSheetId="22">'№2.1.1.5. Электроэнергия'!Форма5_7</definedName>
    <definedName name="Форма5_7" localSheetId="25">'№2.1.1.8. Пароводоснабжение'!Форма5_7</definedName>
    <definedName name="Форма5_7" localSheetId="0">'Комм пред'!Форма5_7</definedName>
    <definedName name="Форма5_7">Форма5_7</definedName>
    <definedName name="х">NA()</definedName>
    <definedName name="ч" localSheetId="31">'2.1.2.1. Цементирование'!ч</definedName>
    <definedName name="ч" localSheetId="2">'№1.2.1. Пплощадка и амбар'!ч</definedName>
    <definedName name="ч" localSheetId="4">'№1.2.4. Монтаж БУ'!ч</definedName>
    <definedName name="ч" localSheetId="5">'№1.2.5. ПНР'!ч</definedName>
    <definedName name="ч" localSheetId="8">'№1.5.1. Передвижка (0-30 м)'!ч</definedName>
    <definedName name="ч" localSheetId="9">'№1.5.2. Переезд 31м-10км'!ч</definedName>
    <definedName name="ч" localSheetId="10">'№1.5.3. Переезд 11-50км'!ч</definedName>
    <definedName name="ч" localSheetId="11">'№1.5.4. Переезд 51-80км'!ч</definedName>
    <definedName name="ч" localSheetId="12">'№1.6 Стаскивание'!ч</definedName>
    <definedName name="ч" localSheetId="13">'№1.7. Демонтаж БУ'!ч</definedName>
    <definedName name="ч" localSheetId="29">'№2.1.1.12 ГСМ'!ч</definedName>
    <definedName name="ч" localSheetId="30">'№2.1.1.14. Транспорт'!ч</definedName>
    <definedName name="ч" localSheetId="21">'№2.1.1.4. Энергозатраты'!ч</definedName>
    <definedName name="ч" localSheetId="22">'№2.1.1.5. Электроэнергия'!ч</definedName>
    <definedName name="ч" localSheetId="25">'№2.1.1.8. Пароводоснабжение'!ч</definedName>
    <definedName name="ч" localSheetId="0">'Комм пред'!ч</definedName>
    <definedName name="ч">ч</definedName>
    <definedName name="ч_4" localSheetId="31">'2.1.2.1. Цементирование'!ч_4</definedName>
    <definedName name="ч_4" localSheetId="2">'№1.2.1. Пплощадка и амбар'!ч_4</definedName>
    <definedName name="ч_4" localSheetId="4">'№1.2.4. Монтаж БУ'!ч_4</definedName>
    <definedName name="ч_4" localSheetId="5">'№1.2.5. ПНР'!ч_4</definedName>
    <definedName name="ч_4" localSheetId="8">'№1.5.1. Передвижка (0-30 м)'!ч_4</definedName>
    <definedName name="ч_4" localSheetId="9">'№1.5.2. Переезд 31м-10км'!ч_4</definedName>
    <definedName name="ч_4" localSheetId="10">'№1.5.3. Переезд 11-50км'!ч_4</definedName>
    <definedName name="ч_4" localSheetId="11">'№1.5.4. Переезд 51-80км'!ч_4</definedName>
    <definedName name="ч_4" localSheetId="12">'№1.6 Стаскивание'!ч_4</definedName>
    <definedName name="ч_4" localSheetId="13">'№1.7. Демонтаж БУ'!ч_4</definedName>
    <definedName name="ч_4" localSheetId="29">'№2.1.1.12 ГСМ'!ч_4</definedName>
    <definedName name="ч_4" localSheetId="30">'№2.1.1.14. Транспорт'!ч_4</definedName>
    <definedName name="ч_4" localSheetId="21">'№2.1.1.4. Энергозатраты'!ч_4</definedName>
    <definedName name="ч_4" localSheetId="22">'№2.1.1.5. Электроэнергия'!ч_4</definedName>
    <definedName name="ч_4" localSheetId="25">'№2.1.1.8. Пароводоснабжение'!ч_4</definedName>
    <definedName name="ч_4" localSheetId="0">'Комм пред'!ч_4</definedName>
    <definedName name="ч_4">ч_4</definedName>
    <definedName name="ч_5" localSheetId="31">'2.1.2.1. Цементирование'!ч_5</definedName>
    <definedName name="ч_5" localSheetId="2">'№1.2.1. Пплощадка и амбар'!ч_5</definedName>
    <definedName name="ч_5" localSheetId="4">'№1.2.4. Монтаж БУ'!ч_5</definedName>
    <definedName name="ч_5" localSheetId="5">'№1.2.5. ПНР'!ч_5</definedName>
    <definedName name="ч_5" localSheetId="8">'№1.5.1. Передвижка (0-30 м)'!ч_5</definedName>
    <definedName name="ч_5" localSheetId="9">'№1.5.2. Переезд 31м-10км'!ч_5</definedName>
    <definedName name="ч_5" localSheetId="10">'№1.5.3. Переезд 11-50км'!ч_5</definedName>
    <definedName name="ч_5" localSheetId="11">'№1.5.4. Переезд 51-80км'!ч_5</definedName>
    <definedName name="ч_5" localSheetId="12">'№1.6 Стаскивание'!ч_5</definedName>
    <definedName name="ч_5" localSheetId="13">'№1.7. Демонтаж БУ'!ч_5</definedName>
    <definedName name="ч_5" localSheetId="29">'№2.1.1.12 ГСМ'!ч_5</definedName>
    <definedName name="ч_5" localSheetId="30">'№2.1.1.14. Транспорт'!ч_5</definedName>
    <definedName name="ч_5" localSheetId="21">'№2.1.1.4. Энергозатраты'!ч_5</definedName>
    <definedName name="ч_5" localSheetId="22">'№2.1.1.5. Электроэнергия'!ч_5</definedName>
    <definedName name="ч_5" localSheetId="25">'№2.1.1.8. Пароводоснабжение'!ч_5</definedName>
    <definedName name="ч_5" localSheetId="0">'Комм пред'!ч_5</definedName>
    <definedName name="ч_5">ч_5</definedName>
    <definedName name="ч_6" localSheetId="31">'2.1.2.1. Цементирование'!ч_6</definedName>
    <definedName name="ч_6" localSheetId="2">'№1.2.1. Пплощадка и амбар'!ч_6</definedName>
    <definedName name="ч_6" localSheetId="4">'№1.2.4. Монтаж БУ'!ч_6</definedName>
    <definedName name="ч_6" localSheetId="5">'№1.2.5. ПНР'!ч_6</definedName>
    <definedName name="ч_6" localSheetId="8">'№1.5.1. Передвижка (0-30 м)'!ч_6</definedName>
    <definedName name="ч_6" localSheetId="9">'№1.5.2. Переезд 31м-10км'!ч_6</definedName>
    <definedName name="ч_6" localSheetId="10">'№1.5.3. Переезд 11-50км'!ч_6</definedName>
    <definedName name="ч_6" localSheetId="11">'№1.5.4. Переезд 51-80км'!ч_6</definedName>
    <definedName name="ч_6" localSheetId="12">'№1.6 Стаскивание'!ч_6</definedName>
    <definedName name="ч_6" localSheetId="13">'№1.7. Демонтаж БУ'!ч_6</definedName>
    <definedName name="ч_6" localSheetId="29">'№2.1.1.12 ГСМ'!ч_6</definedName>
    <definedName name="ч_6" localSheetId="30">'№2.1.1.14. Транспорт'!ч_6</definedName>
    <definedName name="ч_6" localSheetId="21">'№2.1.1.4. Энергозатраты'!ч_6</definedName>
    <definedName name="ч_6" localSheetId="22">'№2.1.1.5. Электроэнергия'!ч_6</definedName>
    <definedName name="ч_6" localSheetId="25">'№2.1.1.8. Пароводоснабжение'!ч_6</definedName>
    <definedName name="ч_6" localSheetId="0">'Комм пред'!ч_6</definedName>
    <definedName name="ч_6">ч_6</definedName>
    <definedName name="ч_7" localSheetId="31">'2.1.2.1. Цементирование'!ч_7</definedName>
    <definedName name="ч_7" localSheetId="2">'№1.2.1. Пплощадка и амбар'!ч_7</definedName>
    <definedName name="ч_7" localSheetId="4">'№1.2.4. Монтаж БУ'!ч_7</definedName>
    <definedName name="ч_7" localSheetId="5">'№1.2.5. ПНР'!ч_7</definedName>
    <definedName name="ч_7" localSheetId="8">'№1.5.1. Передвижка (0-30 м)'!ч_7</definedName>
    <definedName name="ч_7" localSheetId="9">'№1.5.2. Переезд 31м-10км'!ч_7</definedName>
    <definedName name="ч_7" localSheetId="10">'№1.5.3. Переезд 11-50км'!ч_7</definedName>
    <definedName name="ч_7" localSheetId="11">'№1.5.4. Переезд 51-80км'!ч_7</definedName>
    <definedName name="ч_7" localSheetId="12">'№1.6 Стаскивание'!ч_7</definedName>
    <definedName name="ч_7" localSheetId="13">'№1.7. Демонтаж БУ'!ч_7</definedName>
    <definedName name="ч_7" localSheetId="29">'№2.1.1.12 ГСМ'!ч_7</definedName>
    <definedName name="ч_7" localSheetId="30">'№2.1.1.14. Транспорт'!ч_7</definedName>
    <definedName name="ч_7" localSheetId="21">'№2.1.1.4. Энергозатраты'!ч_7</definedName>
    <definedName name="ч_7" localSheetId="22">'№2.1.1.5. Электроэнергия'!ч_7</definedName>
    <definedName name="ч_7" localSheetId="25">'№2.1.1.8. Пароводоснабжение'!ч_7</definedName>
    <definedName name="ч_7" localSheetId="0">'Комм пред'!ч_7</definedName>
    <definedName name="ч_7">ч_7</definedName>
    <definedName name="Чрд" localSheetId="31">#REF!</definedName>
    <definedName name="Чрд" localSheetId="1">#REF!</definedName>
    <definedName name="Чрд" localSheetId="2">#REF!</definedName>
    <definedName name="Чрд" localSheetId="4">#REF!</definedName>
    <definedName name="Чрд" localSheetId="5">#REF!</definedName>
    <definedName name="Чрд" localSheetId="8">#REF!</definedName>
    <definedName name="Чрд" localSheetId="12">#REF!</definedName>
    <definedName name="Чрд" localSheetId="13">#REF!</definedName>
    <definedName name="Чрд" localSheetId="29">#REF!</definedName>
    <definedName name="Чрд" localSheetId="30">#REF!</definedName>
    <definedName name="Чрд" localSheetId="21">#REF!</definedName>
    <definedName name="Чрд" localSheetId="22">#REF!</definedName>
    <definedName name="Чрд" localSheetId="25">#REF!</definedName>
    <definedName name="Чрд" localSheetId="0">#REF!</definedName>
    <definedName name="Чрд">#REF!</definedName>
    <definedName name="Чэд" localSheetId="31">#REF!</definedName>
    <definedName name="Чэд" localSheetId="1">#REF!</definedName>
    <definedName name="Чэд" localSheetId="2">#REF!</definedName>
    <definedName name="Чэд" localSheetId="4">#REF!</definedName>
    <definedName name="Чэд" localSheetId="5">#REF!</definedName>
    <definedName name="Чэд" localSheetId="8">#REF!</definedName>
    <definedName name="Чэд" localSheetId="12">#REF!</definedName>
    <definedName name="Чэд" localSheetId="13">#REF!</definedName>
    <definedName name="Чэд" localSheetId="29">#REF!</definedName>
    <definedName name="Чэд" localSheetId="30">#REF!</definedName>
    <definedName name="Чэд" localSheetId="21">#REF!</definedName>
    <definedName name="Чэд" localSheetId="22">#REF!</definedName>
    <definedName name="Чэд" localSheetId="25">#REF!</definedName>
    <definedName name="Чэд" localSheetId="0">#REF!</definedName>
    <definedName name="Чэд">#REF!</definedName>
    <definedName name="шщз" localSheetId="31">'2.1.2.1. Цементирование'!шщз</definedName>
    <definedName name="шщз" localSheetId="2">'№1.2.1. Пплощадка и амбар'!шщз</definedName>
    <definedName name="шщз" localSheetId="4">'№1.2.4. Монтаж БУ'!шщз</definedName>
    <definedName name="шщз" localSheetId="5">'№1.2.5. ПНР'!шщз</definedName>
    <definedName name="шщз" localSheetId="8">'№1.5.1. Передвижка (0-30 м)'!шщз</definedName>
    <definedName name="шщз" localSheetId="9">'№1.5.2. Переезд 31м-10км'!шщз</definedName>
    <definedName name="шщз" localSheetId="10">'№1.5.3. Переезд 11-50км'!шщз</definedName>
    <definedName name="шщз" localSheetId="11">'№1.5.4. Переезд 51-80км'!шщз</definedName>
    <definedName name="шщз" localSheetId="12">'№1.6 Стаскивание'!шщз</definedName>
    <definedName name="шщз" localSheetId="13">'№1.7. Демонтаж БУ'!шщз</definedName>
    <definedName name="шщз" localSheetId="29">'№2.1.1.12 ГСМ'!шщз</definedName>
    <definedName name="шщз" localSheetId="30">'№2.1.1.14. Транспорт'!шщз</definedName>
    <definedName name="шщз" localSheetId="21">'№2.1.1.4. Энергозатраты'!шщз</definedName>
    <definedName name="шщз" localSheetId="22">'№2.1.1.5. Электроэнергия'!шщз</definedName>
    <definedName name="шщз" localSheetId="25">'№2.1.1.8. Пароводоснабжение'!шщз</definedName>
    <definedName name="шщз" localSheetId="0">'Комм пред'!шщз</definedName>
    <definedName name="шщз">шщз</definedName>
    <definedName name="ю">NA()</definedName>
    <definedName name="юро">NA()</definedName>
    <definedName name="Юэд" localSheetId="31">#REF!</definedName>
    <definedName name="Юэд" localSheetId="1">#REF!</definedName>
    <definedName name="Юэд" localSheetId="2">#REF!</definedName>
    <definedName name="Юэд" localSheetId="4">#REF!</definedName>
    <definedName name="Юэд" localSheetId="5">#REF!</definedName>
    <definedName name="Юэд" localSheetId="8">#REF!</definedName>
    <definedName name="Юэд" localSheetId="12">#REF!</definedName>
    <definedName name="Юэд" localSheetId="13">#REF!</definedName>
    <definedName name="Юэд" localSheetId="29">#REF!</definedName>
    <definedName name="Юэд" localSheetId="30">#REF!</definedName>
    <definedName name="Юэд" localSheetId="21">#REF!</definedName>
    <definedName name="Юэд" localSheetId="22">#REF!</definedName>
    <definedName name="Юэд" localSheetId="25">#REF!</definedName>
    <definedName name="Юэд" localSheetId="0">#REF!</definedName>
    <definedName name="Юэд">#REF!</definedName>
    <definedName name="Юэн" localSheetId="31">#REF!</definedName>
    <definedName name="Юэн" localSheetId="1">#REF!</definedName>
    <definedName name="Юэн" localSheetId="2">#REF!</definedName>
    <definedName name="Юэн" localSheetId="4">#REF!</definedName>
    <definedName name="Юэн" localSheetId="5">#REF!</definedName>
    <definedName name="Юэн" localSheetId="8">#REF!</definedName>
    <definedName name="Юэн" localSheetId="12">#REF!</definedName>
    <definedName name="Юэн" localSheetId="13">#REF!</definedName>
    <definedName name="Юэн" localSheetId="29">#REF!</definedName>
    <definedName name="Юэн" localSheetId="30">#REF!</definedName>
    <definedName name="Юэн" localSheetId="21">#REF!</definedName>
    <definedName name="Юэн" localSheetId="22">#REF!</definedName>
    <definedName name="Юэн" localSheetId="25">#REF!</definedName>
    <definedName name="Юэн" localSheetId="0">#REF!</definedName>
    <definedName name="Юэн">#REF!</definedName>
    <definedName name="яывап" localSheetId="31">'2.1.2.1. Цементирование'!яывап</definedName>
    <definedName name="яывап" localSheetId="2">'№1.2.1. Пплощадка и амбар'!яывап</definedName>
    <definedName name="яывап" localSheetId="4">'№1.2.4. Монтаж БУ'!яывап</definedName>
    <definedName name="яывап" localSheetId="5">'№1.2.5. ПНР'!яывап</definedName>
    <definedName name="яывап" localSheetId="8">'№1.5.1. Передвижка (0-30 м)'!яывап</definedName>
    <definedName name="яывап" localSheetId="9">'№1.5.2. Переезд 31м-10км'!яывап</definedName>
    <definedName name="яывап" localSheetId="10">'№1.5.3. Переезд 11-50км'!яывап</definedName>
    <definedName name="яывап" localSheetId="11">'№1.5.4. Переезд 51-80км'!яывап</definedName>
    <definedName name="яывап" localSheetId="12">'№1.6 Стаскивание'!яывап</definedName>
    <definedName name="яывап" localSheetId="13">'№1.7. Демонтаж БУ'!яывап</definedName>
    <definedName name="яывап" localSheetId="29">'№2.1.1.12 ГСМ'!яывап</definedName>
    <definedName name="яывап" localSheetId="30">'№2.1.1.14. Транспорт'!яывап</definedName>
    <definedName name="яывап" localSheetId="21">'№2.1.1.4. Энергозатраты'!яывап</definedName>
    <definedName name="яывап" localSheetId="22">'№2.1.1.5. Электроэнергия'!яывап</definedName>
    <definedName name="яывап" localSheetId="25">'№2.1.1.8. Пароводоснабжение'!яывап</definedName>
    <definedName name="яывап" localSheetId="0">'Комм пред'!яывап</definedName>
    <definedName name="яывап">яывап</definedName>
    <definedName name="яывап_4" localSheetId="31">'2.1.2.1. Цементирование'!яывап_4</definedName>
    <definedName name="яывап_4" localSheetId="2">'№1.2.1. Пплощадка и амбар'!яывап_4</definedName>
    <definedName name="яывап_4" localSheetId="4">'№1.2.4. Монтаж БУ'!яывап_4</definedName>
    <definedName name="яывап_4" localSheetId="5">'№1.2.5. ПНР'!яывап_4</definedName>
    <definedName name="яывап_4" localSheetId="8">'№1.5.1. Передвижка (0-30 м)'!яывап_4</definedName>
    <definedName name="яывап_4" localSheetId="9">'№1.5.2. Переезд 31м-10км'!яывап_4</definedName>
    <definedName name="яывап_4" localSheetId="10">'№1.5.3. Переезд 11-50км'!яывап_4</definedName>
    <definedName name="яывап_4" localSheetId="11">'№1.5.4. Переезд 51-80км'!яывап_4</definedName>
    <definedName name="яывап_4" localSheetId="12">'№1.6 Стаскивание'!яывап_4</definedName>
    <definedName name="яывап_4" localSheetId="13">'№1.7. Демонтаж БУ'!яывап_4</definedName>
    <definedName name="яывап_4" localSheetId="29">'№2.1.1.12 ГСМ'!яывап_4</definedName>
    <definedName name="яывап_4" localSheetId="30">'№2.1.1.14. Транспорт'!яывап_4</definedName>
    <definedName name="яывап_4" localSheetId="21">'№2.1.1.4. Энергозатраты'!яывап_4</definedName>
    <definedName name="яывап_4" localSheetId="22">'№2.1.1.5. Электроэнергия'!яывап_4</definedName>
    <definedName name="яывап_4" localSheetId="25">'№2.1.1.8. Пароводоснабжение'!яывап_4</definedName>
    <definedName name="яывап_4" localSheetId="0">'Комм пред'!яывап_4</definedName>
    <definedName name="яывап_4">яывап_4</definedName>
    <definedName name="яывап_5" localSheetId="31">'2.1.2.1. Цементирование'!яывап_5</definedName>
    <definedName name="яывап_5" localSheetId="2">'№1.2.1. Пплощадка и амбар'!яывап_5</definedName>
    <definedName name="яывап_5" localSheetId="4">'№1.2.4. Монтаж БУ'!яывап_5</definedName>
    <definedName name="яывап_5" localSheetId="5">'№1.2.5. ПНР'!яывап_5</definedName>
    <definedName name="яывап_5" localSheetId="8">'№1.5.1. Передвижка (0-30 м)'!яывап_5</definedName>
    <definedName name="яывап_5" localSheetId="9">'№1.5.2. Переезд 31м-10км'!яывап_5</definedName>
    <definedName name="яывап_5" localSheetId="10">'№1.5.3. Переезд 11-50км'!яывап_5</definedName>
    <definedName name="яывап_5" localSheetId="11">'№1.5.4. Переезд 51-80км'!яывап_5</definedName>
    <definedName name="яывап_5" localSheetId="12">'№1.6 Стаскивание'!яывап_5</definedName>
    <definedName name="яывап_5" localSheetId="13">'№1.7. Демонтаж БУ'!яывап_5</definedName>
    <definedName name="яывап_5" localSheetId="29">'№2.1.1.12 ГСМ'!яывап_5</definedName>
    <definedName name="яывап_5" localSheetId="30">'№2.1.1.14. Транспорт'!яывап_5</definedName>
    <definedName name="яывап_5" localSheetId="21">'№2.1.1.4. Энергозатраты'!яывап_5</definedName>
    <definedName name="яывап_5" localSheetId="22">'№2.1.1.5. Электроэнергия'!яывап_5</definedName>
    <definedName name="яывап_5" localSheetId="25">'№2.1.1.8. Пароводоснабжение'!яывап_5</definedName>
    <definedName name="яывап_5" localSheetId="0">'Комм пред'!яывап_5</definedName>
    <definedName name="яывап_5">яывап_5</definedName>
    <definedName name="яывап_6" localSheetId="31">'2.1.2.1. Цементирование'!яывап_6</definedName>
    <definedName name="яывап_6" localSheetId="2">'№1.2.1. Пплощадка и амбар'!яывап_6</definedName>
    <definedName name="яывап_6" localSheetId="4">'№1.2.4. Монтаж БУ'!яывап_6</definedName>
    <definedName name="яывап_6" localSheetId="5">'№1.2.5. ПНР'!яывап_6</definedName>
    <definedName name="яывап_6" localSheetId="8">'№1.5.1. Передвижка (0-30 м)'!яывап_6</definedName>
    <definedName name="яывап_6" localSheetId="9">'№1.5.2. Переезд 31м-10км'!яывап_6</definedName>
    <definedName name="яывап_6" localSheetId="10">'№1.5.3. Переезд 11-50км'!яывап_6</definedName>
    <definedName name="яывап_6" localSheetId="11">'№1.5.4. Переезд 51-80км'!яывап_6</definedName>
    <definedName name="яывап_6" localSheetId="12">'№1.6 Стаскивание'!яывап_6</definedName>
    <definedName name="яывап_6" localSheetId="13">'№1.7. Демонтаж БУ'!яывап_6</definedName>
    <definedName name="яывап_6" localSheetId="29">'№2.1.1.12 ГСМ'!яывап_6</definedName>
    <definedName name="яывап_6" localSheetId="30">'№2.1.1.14. Транспорт'!яывап_6</definedName>
    <definedName name="яывап_6" localSheetId="21">'№2.1.1.4. Энергозатраты'!яывап_6</definedName>
    <definedName name="яывап_6" localSheetId="22">'№2.1.1.5. Электроэнергия'!яывап_6</definedName>
    <definedName name="яывап_6" localSheetId="25">'№2.1.1.8. Пароводоснабжение'!яывап_6</definedName>
    <definedName name="яывап_6" localSheetId="0">'Комм пред'!яывап_6</definedName>
    <definedName name="яывап_6">яывап_6</definedName>
    <definedName name="яывап_7" localSheetId="31">'2.1.2.1. Цементирование'!яывап_7</definedName>
    <definedName name="яывап_7" localSheetId="2">'№1.2.1. Пплощадка и амбар'!яывап_7</definedName>
    <definedName name="яывап_7" localSheetId="4">'№1.2.4. Монтаж БУ'!яывап_7</definedName>
    <definedName name="яывап_7" localSheetId="5">'№1.2.5. ПНР'!яывап_7</definedName>
    <definedName name="яывап_7" localSheetId="8">'№1.5.1. Передвижка (0-30 м)'!яывап_7</definedName>
    <definedName name="яывап_7" localSheetId="9">'№1.5.2. Переезд 31м-10км'!яывап_7</definedName>
    <definedName name="яывап_7" localSheetId="10">'№1.5.3. Переезд 11-50км'!яывап_7</definedName>
    <definedName name="яывап_7" localSheetId="11">'№1.5.4. Переезд 51-80км'!яывап_7</definedName>
    <definedName name="яывап_7" localSheetId="12">'№1.6 Стаскивание'!яывап_7</definedName>
    <definedName name="яывап_7" localSheetId="13">'№1.7. Демонтаж БУ'!яывап_7</definedName>
    <definedName name="яывап_7" localSheetId="29">'№2.1.1.12 ГСМ'!яывап_7</definedName>
    <definedName name="яывап_7" localSheetId="30">'№2.1.1.14. Транспорт'!яывап_7</definedName>
    <definedName name="яывап_7" localSheetId="21">'№2.1.1.4. Энергозатраты'!яывап_7</definedName>
    <definedName name="яывап_7" localSheetId="22">'№2.1.1.5. Электроэнергия'!яывап_7</definedName>
    <definedName name="яывап_7" localSheetId="25">'№2.1.1.8. Пароводоснабжение'!яывап_7</definedName>
    <definedName name="яывап_7" localSheetId="0">'Комм пред'!яывап_7</definedName>
    <definedName name="яывап_7">яывап_7</definedName>
  </definedNames>
  <calcPr calcId="191029"/>
</workbook>
</file>

<file path=xl/calcChain.xml><?xml version="1.0" encoding="utf-8"?>
<calcChain xmlns="http://schemas.openxmlformats.org/spreadsheetml/2006/main">
  <c r="H14" i="131" l="1"/>
  <c r="E14" i="131"/>
  <c r="H14" i="31"/>
  <c r="E14" i="31"/>
  <c r="F76" i="142" l="1"/>
  <c r="G68" i="142"/>
  <c r="F68" i="142"/>
  <c r="F75" i="142"/>
  <c r="G75" i="142" s="1"/>
  <c r="D59" i="142" l="1"/>
  <c r="F59" i="142" s="1"/>
  <c r="F37" i="138"/>
  <c r="F35" i="138"/>
  <c r="F29" i="138"/>
  <c r="F23" i="138"/>
  <c r="F17" i="138"/>
  <c r="F12" i="138"/>
  <c r="G53" i="131"/>
  <c r="F53" i="131"/>
  <c r="H12" i="131"/>
  <c r="E12" i="131"/>
  <c r="H11" i="131"/>
  <c r="E11" i="131"/>
  <c r="H10" i="131"/>
  <c r="E10" i="131"/>
  <c r="H51" i="31"/>
  <c r="H52" i="31" s="1"/>
  <c r="F38" i="31"/>
  <c r="H12" i="31"/>
  <c r="H11" i="31"/>
  <c r="H10" i="31"/>
  <c r="H8" i="31" s="1"/>
  <c r="E12" i="31"/>
  <c r="E11" i="31"/>
  <c r="E10" i="31"/>
  <c r="G87" i="142"/>
  <c r="E8" i="131" l="1"/>
  <c r="H8" i="131"/>
  <c r="E8" i="31"/>
  <c r="F74" i="142" l="1"/>
  <c r="G74" i="142" s="1"/>
  <c r="F73" i="142"/>
  <c r="G73" i="142" s="1"/>
  <c r="F72" i="142"/>
  <c r="G72" i="142" s="1"/>
  <c r="F71" i="142"/>
  <c r="G71" i="142" s="1"/>
  <c r="F70" i="142"/>
  <c r="G70" i="142" s="1"/>
  <c r="F69" i="142"/>
  <c r="G69" i="142" s="1"/>
  <c r="F67" i="142"/>
  <c r="G67" i="142" s="1"/>
  <c r="F66" i="142"/>
  <c r="G66" i="142" s="1"/>
  <c r="F64" i="142"/>
  <c r="G64" i="142" s="1"/>
  <c r="F63" i="142"/>
  <c r="G63" i="142" s="1"/>
  <c r="F62" i="142"/>
  <c r="G62" i="142" s="1"/>
  <c r="F61" i="142"/>
  <c r="G61" i="142" s="1"/>
  <c r="F60" i="142"/>
  <c r="F58" i="142"/>
  <c r="G58" i="142" s="1"/>
  <c r="F57" i="142"/>
  <c r="G57" i="142" s="1"/>
  <c r="F56" i="142"/>
  <c r="G56" i="142" s="1"/>
  <c r="F55" i="142"/>
  <c r="G55" i="142" s="1"/>
  <c r="F54" i="142"/>
  <c r="G54" i="142" s="1"/>
  <c r="F52" i="142"/>
  <c r="G52" i="142" s="1"/>
  <c r="F51" i="142"/>
  <c r="G51" i="142" s="1"/>
  <c r="F50" i="142"/>
  <c r="G50" i="142" s="1"/>
  <c r="F49" i="142"/>
  <c r="G49" i="142" s="1"/>
  <c r="F47" i="142"/>
  <c r="G47" i="142" s="1"/>
  <c r="F46" i="142"/>
  <c r="G46" i="142" s="1"/>
  <c r="F45" i="142"/>
  <c r="G45" i="142" s="1"/>
  <c r="F44" i="142"/>
  <c r="E42" i="142"/>
  <c r="E41" i="142" s="1"/>
  <c r="F40" i="142"/>
  <c r="G40" i="142" s="1"/>
  <c r="F39" i="142"/>
  <c r="G39" i="142" s="1"/>
  <c r="F38" i="142"/>
  <c r="G38" i="142" s="1"/>
  <c r="F37" i="142"/>
  <c r="G37" i="142" s="1"/>
  <c r="F36" i="142"/>
  <c r="G36" i="142" s="1"/>
  <c r="F35" i="142"/>
  <c r="G35" i="142" s="1"/>
  <c r="F34" i="142"/>
  <c r="G34" i="142" s="1"/>
  <c r="F33" i="142"/>
  <c r="G33" i="142" s="1"/>
  <c r="F31" i="142"/>
  <c r="G31" i="142" s="1"/>
  <c r="F30" i="142"/>
  <c r="G30" i="142" s="1"/>
  <c r="F29" i="142"/>
  <c r="G29" i="142" s="1"/>
  <c r="F28" i="142"/>
  <c r="G28" i="142" s="1"/>
  <c r="F27" i="142"/>
  <c r="G27" i="142" s="1"/>
  <c r="F25" i="142"/>
  <c r="G25" i="142" s="1"/>
  <c r="F24" i="142"/>
  <c r="G24" i="142" s="1"/>
  <c r="F23" i="142"/>
  <c r="G23" i="142" s="1"/>
  <c r="F22" i="142"/>
  <c r="G22" i="142" s="1"/>
  <c r="F21" i="142"/>
  <c r="G21" i="142" s="1"/>
  <c r="F19" i="142"/>
  <c r="G19" i="142" s="1"/>
  <c r="F18" i="142"/>
  <c r="G18" i="142" s="1"/>
  <c r="F17" i="142"/>
  <c r="G17" i="142" s="1"/>
  <c r="F16" i="142"/>
  <c r="G16" i="142" s="1"/>
  <c r="F15" i="142"/>
  <c r="F13" i="142"/>
  <c r="G13" i="142" s="1"/>
  <c r="F20" i="142" l="1"/>
  <c r="G20" i="142" s="1"/>
  <c r="F14" i="142"/>
  <c r="G14" i="142" s="1"/>
  <c r="G15" i="142"/>
  <c r="G60" i="142"/>
  <c r="G59" i="142"/>
  <c r="D53" i="142"/>
  <c r="F53" i="142" s="1"/>
  <c r="G53" i="142" s="1"/>
  <c r="G44" i="142"/>
  <c r="D43" i="142"/>
  <c r="F43" i="142" s="1"/>
  <c r="G43" i="142" s="1"/>
  <c r="F65" i="142"/>
  <c r="G65" i="142" s="1"/>
  <c r="F26" i="142"/>
  <c r="G26" i="142" s="1"/>
  <c r="D48" i="142"/>
  <c r="F48" i="142" s="1"/>
  <c r="G48" i="142" s="1"/>
  <c r="F32" i="142"/>
  <c r="G32" i="142" s="1"/>
  <c r="F42" i="142" l="1"/>
  <c r="F12" i="142"/>
  <c r="G12" i="142" s="1"/>
  <c r="F41" i="142" l="1"/>
  <c r="G42" i="142"/>
  <c r="G41" i="142" l="1"/>
  <c r="G76" i="142"/>
  <c r="F46" i="131"/>
  <c r="F38" i="131"/>
  <c r="F34" i="131"/>
  <c r="F47" i="131" s="1"/>
  <c r="F85" i="142"/>
  <c r="G85" i="142" s="1"/>
  <c r="F44" i="116" l="1"/>
  <c r="F43" i="116"/>
  <c r="F42" i="116"/>
  <c r="F45" i="116" s="1"/>
  <c r="F48" i="70"/>
  <c r="F47" i="70"/>
  <c r="F46" i="70"/>
  <c r="F49" i="70" l="1"/>
  <c r="F34" i="31"/>
  <c r="F51" i="116"/>
  <c r="F45" i="31"/>
  <c r="F49" i="131"/>
  <c r="F51" i="131" s="1"/>
  <c r="F52" i="131" s="1"/>
  <c r="F80" i="142" s="1"/>
  <c r="G80" i="142" s="1"/>
  <c r="F28" i="70"/>
  <c r="F26" i="70"/>
  <c r="F27" i="70"/>
  <c r="F36" i="70"/>
  <c r="F37" i="70"/>
  <c r="F38" i="70"/>
  <c r="F56" i="70"/>
  <c r="F57" i="70"/>
  <c r="F58" i="70"/>
  <c r="F24" i="116"/>
  <c r="F53" i="116"/>
  <c r="F52" i="116"/>
  <c r="F35" i="116"/>
  <c r="F34" i="116"/>
  <c r="F33" i="116"/>
  <c r="F26" i="116"/>
  <c r="F25" i="116"/>
  <c r="F16" i="116"/>
  <c r="F15" i="116"/>
  <c r="F14" i="116"/>
  <c r="C18" i="114"/>
  <c r="A15" i="114"/>
  <c r="A13" i="114"/>
  <c r="C17" i="77"/>
  <c r="A14" i="77"/>
  <c r="A12" i="77"/>
  <c r="F22" i="91"/>
  <c r="F18" i="89"/>
  <c r="C17" i="44"/>
  <c r="C14" i="44"/>
  <c r="C16" i="44" s="1"/>
  <c r="I30" i="39"/>
  <c r="I29" i="39"/>
  <c r="I28" i="39"/>
  <c r="I26" i="39"/>
  <c r="I25" i="39"/>
  <c r="I37" i="39" s="1"/>
  <c r="I38" i="39" s="1"/>
  <c r="I27" i="39"/>
  <c r="F17" i="116" l="1"/>
  <c r="F39" i="70"/>
  <c r="F46" i="31"/>
  <c r="F48" i="31" s="1"/>
  <c r="F50" i="31" s="1"/>
  <c r="F51" i="31" s="1"/>
  <c r="F52" i="31" s="1"/>
  <c r="G52" i="131"/>
  <c r="F81" i="142" s="1"/>
  <c r="G81" i="142" s="1"/>
  <c r="F36" i="116"/>
  <c r="F59" i="70"/>
  <c r="F27" i="116"/>
  <c r="F54" i="116"/>
  <c r="F29" i="70"/>
  <c r="F83" i="142" l="1"/>
  <c r="G83" i="142" s="1"/>
  <c r="G51" i="31"/>
  <c r="F84" i="142" l="1"/>
  <c r="G84" i="142" s="1"/>
  <c r="G52" i="31"/>
</calcChain>
</file>

<file path=xl/sharedStrings.xml><?xml version="1.0" encoding="utf-8"?>
<sst xmlns="http://schemas.openxmlformats.org/spreadsheetml/2006/main" count="2353" uniqueCount="857">
  <si>
    <t>№ п/п</t>
  </si>
  <si>
    <t>Вид работ</t>
  </si>
  <si>
    <t>Ед.изм.</t>
  </si>
  <si>
    <t>опер</t>
  </si>
  <si>
    <t xml:space="preserve"> без НДС</t>
  </si>
  <si>
    <t>1.</t>
  </si>
  <si>
    <t>2.</t>
  </si>
  <si>
    <t>2.2.</t>
  </si>
  <si>
    <t>в том числе:</t>
  </si>
  <si>
    <t>2.1.</t>
  </si>
  <si>
    <t>Монтаж буровой установки, всего</t>
  </si>
  <si>
    <t>4.1.</t>
  </si>
  <si>
    <t>4.2.</t>
  </si>
  <si>
    <t>6.</t>
  </si>
  <si>
    <t>4.3.</t>
  </si>
  <si>
    <t>№№ п.п.</t>
  </si>
  <si>
    <t>Наименование элементов затрат</t>
  </si>
  <si>
    <t>Количество</t>
  </si>
  <si>
    <t>Материалы</t>
  </si>
  <si>
    <t>2.1</t>
  </si>
  <si>
    <t>2.2</t>
  </si>
  <si>
    <t>3.</t>
  </si>
  <si>
    <t>3.1</t>
  </si>
  <si>
    <t>3.2</t>
  </si>
  <si>
    <t>1.1</t>
  </si>
  <si>
    <t>1.2</t>
  </si>
  <si>
    <t>Всего:</t>
  </si>
  <si>
    <t>4.</t>
  </si>
  <si>
    <t>4.1</t>
  </si>
  <si>
    <t>4.2</t>
  </si>
  <si>
    <t>5.</t>
  </si>
  <si>
    <t xml:space="preserve">Всего с НДС </t>
  </si>
  <si>
    <t>Стоимость за един., руб.</t>
  </si>
  <si>
    <t>Стоимость всего, руб.</t>
  </si>
  <si>
    <t>Наименование видов работ, услуг</t>
  </si>
  <si>
    <t xml:space="preserve">Амортизация БУ </t>
  </si>
  <si>
    <t>Амортизация бригадного хозяйства</t>
  </si>
  <si>
    <t>Прочие материалы</t>
  </si>
  <si>
    <t>Износ бурильных труб</t>
  </si>
  <si>
    <t xml:space="preserve">Содержание бурового оборудования </t>
  </si>
  <si>
    <t xml:space="preserve">Пароводоснабжение (с учетом нефти)                                                                                                     </t>
  </si>
  <si>
    <t>ИТОГО по статье "Материалы"</t>
  </si>
  <si>
    <t>Транспортные расходы</t>
  </si>
  <si>
    <t>ВСЕГО затрат</t>
  </si>
  <si>
    <t>ФОТ (без учета ЕСН)</t>
  </si>
  <si>
    <t xml:space="preserve"> </t>
  </si>
  <si>
    <t>Наименование  техники</t>
  </si>
  <si>
    <t xml:space="preserve"> Общая сумма затрат </t>
  </si>
  <si>
    <t>Ст-ть            1 км. пробега</t>
  </si>
  <si>
    <t>Ст-ть затрат за общий пробег</t>
  </si>
  <si>
    <t>Ст-ть затрат на 1 установку</t>
  </si>
  <si>
    <t>ВСЕГО, затрат</t>
  </si>
  <si>
    <t>шт.</t>
  </si>
  <si>
    <t xml:space="preserve">   руб.</t>
  </si>
  <si>
    <t>руб.</t>
  </si>
  <si>
    <t>км.</t>
  </si>
  <si>
    <t>ИТОГО:</t>
  </si>
  <si>
    <t>Справочно:</t>
  </si>
  <si>
    <t>руб</t>
  </si>
  <si>
    <t>Всего с НДС</t>
  </si>
  <si>
    <t>Общий пробег</t>
  </si>
  <si>
    <t xml:space="preserve">Аренда ДЭС </t>
  </si>
  <si>
    <t>Транспортные услуги</t>
  </si>
  <si>
    <t xml:space="preserve">Амортизация </t>
  </si>
  <si>
    <t>Итого затраты по механизмам:</t>
  </si>
  <si>
    <t>Итого ФОТ:</t>
  </si>
  <si>
    <t>Итого затраты по материалам:</t>
  </si>
  <si>
    <t>Итого транспортные услуги:</t>
  </si>
  <si>
    <t>суток</t>
  </si>
  <si>
    <t>Итого затраты по амортизации:</t>
  </si>
  <si>
    <t>Эксплуатация механизмов</t>
  </si>
  <si>
    <t>Примечание</t>
  </si>
  <si>
    <t>17</t>
  </si>
  <si>
    <t>тн</t>
  </si>
  <si>
    <t>ИТОГО время</t>
  </si>
  <si>
    <t>На монтаж</t>
  </si>
  <si>
    <t>Стоимость всего с учетом возврата, руб.</t>
  </si>
  <si>
    <t>Возврат- 80%</t>
  </si>
  <si>
    <t>Итого  затрат</t>
  </si>
  <si>
    <t>№                                       п/п</t>
  </si>
  <si>
    <t>Прочий транспорт</t>
  </si>
  <si>
    <t>ИТОГО с накладными расходами</t>
  </si>
  <si>
    <t>Примечание:</t>
  </si>
  <si>
    <t>Ед.
изм.</t>
  </si>
  <si>
    <t xml:space="preserve">Стоимость, руб. без НДС  </t>
  </si>
  <si>
    <t>кол-во</t>
  </si>
  <si>
    <t xml:space="preserve">Строительство артезианской скважины </t>
  </si>
  <si>
    <t xml:space="preserve">Пусконаладочные работы </t>
  </si>
  <si>
    <t>3.1.</t>
  </si>
  <si>
    <t>3.2.</t>
  </si>
  <si>
    <t>Монтаж автономного источника электроэнергии с учетом пусконаладочных работ</t>
  </si>
  <si>
    <t>3.3.</t>
  </si>
  <si>
    <t>Демонтаж автономного источника  электроэнергии</t>
  </si>
  <si>
    <t xml:space="preserve">Технологическое стаскивание </t>
  </si>
  <si>
    <t>(подпись, печать)</t>
  </si>
  <si>
    <t>Статьи затрат</t>
  </si>
  <si>
    <t>(ФИО)</t>
  </si>
  <si>
    <t>ИТОГО стоимость 1 суток без НДС</t>
  </si>
  <si>
    <t>ВСЕГО стоимость 1 суток с НДС</t>
  </si>
  <si>
    <t>Энергозатраты (ДЭС)</t>
  </si>
  <si>
    <t>Электроэнергия (ЛЭП)</t>
  </si>
  <si>
    <t>Перевозка вахт</t>
  </si>
  <si>
    <t>1.1.</t>
  </si>
  <si>
    <t>1.2.</t>
  </si>
  <si>
    <t>6.1.</t>
  </si>
  <si>
    <t>6.2.</t>
  </si>
  <si>
    <t>ИТОГО со сметной прибылью</t>
  </si>
  <si>
    <t xml:space="preserve">              (подпись, печать)</t>
  </si>
  <si>
    <t xml:space="preserve"> Стоимость     1 маш/час</t>
  </si>
  <si>
    <t xml:space="preserve">  к Приложению № 1</t>
  </si>
  <si>
    <t>тн.</t>
  </si>
  <si>
    <t>час.</t>
  </si>
  <si>
    <t>маш/час</t>
  </si>
  <si>
    <t xml:space="preserve"> к  Приложению №1</t>
  </si>
  <si>
    <t>Стоимость 1 суток работы бригады бурения, руб.</t>
  </si>
  <si>
    <t>Грузо-ть</t>
  </si>
  <si>
    <t>Расст-е</t>
  </si>
  <si>
    <t>Время в пути, час. на 1 ед. техники</t>
  </si>
  <si>
    <t>чел/час</t>
  </si>
  <si>
    <t>Время  ПРР на     1 ед. техники</t>
  </si>
  <si>
    <t>без НДС</t>
  </si>
  <si>
    <t>Наименование профессий</t>
  </si>
  <si>
    <t>Количество, чел.</t>
  </si>
  <si>
    <t>Часовая ставка со всеми доплатами и начислениями, руб.</t>
  </si>
  <si>
    <t>Месячная заработная плата всего, руб.</t>
  </si>
  <si>
    <t>ИТОГО</t>
  </si>
  <si>
    <t xml:space="preserve">Стоимость амортизации бурового оборудования </t>
  </si>
  <si>
    <t>Наименование оборудования</t>
  </si>
  <si>
    <t>Ед.изм</t>
  </si>
  <si>
    <t>Колич.</t>
  </si>
  <si>
    <t>Балансовая стоимость за един., руб.</t>
  </si>
  <si>
    <t>Балансовая стоимость всего, руб.</t>
  </si>
  <si>
    <t>Срок полезного использования, мес.</t>
  </si>
  <si>
    <t>Амортизация в мес., руб.</t>
  </si>
  <si>
    <t>Суточная ставка</t>
  </si>
  <si>
    <t>Затраты на скважину</t>
  </si>
  <si>
    <t>Стоимость амортизации  бригадного хозяйства</t>
  </si>
  <si>
    <t>Стоимость энергозатрат (ДЭС) за месяц</t>
  </si>
  <si>
    <t>Цена за ед.</t>
  </si>
  <si>
    <t>Стоимость всего за месяц, руб.</t>
  </si>
  <si>
    <t>Амортизация оборудования</t>
  </si>
  <si>
    <t xml:space="preserve">Дизтопливо </t>
  </si>
  <si>
    <t>Смазка</t>
  </si>
  <si>
    <t>Текущий ремонт</t>
  </si>
  <si>
    <t>%</t>
  </si>
  <si>
    <t>Наименование техники</t>
  </si>
  <si>
    <t>Кол-во единиц техники, шт.</t>
  </si>
  <si>
    <t>Кол-во суток работы  в месяц</t>
  </si>
  <si>
    <t>Продол-сть работы в сутки, час.</t>
  </si>
  <si>
    <t>Всего, маш/час.</t>
  </si>
  <si>
    <t>Стоимость  за 1 маш/час., руб.</t>
  </si>
  <si>
    <t>Затраты по прочим материалам</t>
  </si>
  <si>
    <t>№ п.п.</t>
  </si>
  <si>
    <t xml:space="preserve">  Наименование материалов</t>
  </si>
  <si>
    <t xml:space="preserve">  Един. изм.</t>
  </si>
  <si>
    <t>Норма расхода на скважину</t>
  </si>
  <si>
    <t>Стоимость единицы, руб.</t>
  </si>
  <si>
    <t>Итого стоимость на скважину, руб.</t>
  </si>
  <si>
    <t>шт</t>
  </si>
  <si>
    <t>Износ  бурильных труб</t>
  </si>
  <si>
    <t xml:space="preserve">Наименование </t>
  </si>
  <si>
    <t>Ед. изм</t>
  </si>
  <si>
    <t>Кол-во</t>
  </si>
  <si>
    <t>Расчетный вес 1 м. трубы, тн.</t>
  </si>
  <si>
    <t>Вес трубы всего, тн.</t>
  </si>
  <si>
    <t>Стоимость                1 тн., руб.</t>
  </si>
  <si>
    <t>Износ в месяц, руб.</t>
  </si>
  <si>
    <t>Затраты  на содержание бурового оборудования (за месяц)</t>
  </si>
  <si>
    <t>Итого амортизация:</t>
  </si>
  <si>
    <t xml:space="preserve">Электроэнергия, теплоэнергия БПО </t>
  </si>
  <si>
    <t>Итого энергозатраты:</t>
  </si>
  <si>
    <t>Материалы и запчасти</t>
  </si>
  <si>
    <t>ИТОГО затрат:</t>
  </si>
  <si>
    <t>рейс</t>
  </si>
  <si>
    <t>Коэффициент отопительного периода</t>
  </si>
  <si>
    <t>Итого затрат с учетом коэффициента отопительного периода</t>
  </si>
  <si>
    <t>Затраты на ГСМ для энергокомплекса (за месяц)</t>
  </si>
  <si>
    <t>Наименование потребителя ГСМ</t>
  </si>
  <si>
    <t>Количество, шт.</t>
  </si>
  <si>
    <t>Стоимость, руб.</t>
  </si>
  <si>
    <t>Затраты на транспортные услуги</t>
  </si>
  <si>
    <t>Наименование перевозимого груза (материалов)</t>
  </si>
  <si>
    <t>Грузоподъемность, тн.</t>
  </si>
  <si>
    <t>Количество рейсов, шт.</t>
  </si>
  <si>
    <t>Расстояние перевозки, км.</t>
  </si>
  <si>
    <t>Ср. тех. скорость, км.</t>
  </si>
  <si>
    <t>Продолжи-ть          1 рейса, час.</t>
  </si>
  <si>
    <t>Время  работы всего, час.</t>
  </si>
  <si>
    <t>Пробег всего, км.</t>
  </si>
  <si>
    <t>Тариф, руб.</t>
  </si>
  <si>
    <t>Затраты на скважину всего, руб.</t>
  </si>
  <si>
    <t>за час.</t>
  </si>
  <si>
    <t>за время работы</t>
  </si>
  <si>
    <t>за пробег</t>
  </si>
  <si>
    <t>всего</t>
  </si>
  <si>
    <t>Итого затраты по транспортировке вахт:</t>
  </si>
  <si>
    <t>Суточная ставка по перевозке вахт</t>
  </si>
  <si>
    <t>Количество часов работы в месяц на             1 работника</t>
  </si>
  <si>
    <t>Месячная заработная плата на                  1 работника, руб.</t>
  </si>
  <si>
    <t>Трансформаторная подстанция</t>
  </si>
  <si>
    <t>1.3.</t>
  </si>
  <si>
    <t>1.4.</t>
  </si>
  <si>
    <t>1.5.</t>
  </si>
  <si>
    <t>1.6.</t>
  </si>
  <si>
    <t>1.7.</t>
  </si>
  <si>
    <t>Оборудование</t>
  </si>
  <si>
    <t>Спайдер  СПГ-50</t>
  </si>
  <si>
    <t>КТМ.КМУ</t>
  </si>
  <si>
    <t>ячейка ВЛБ-6</t>
  </si>
  <si>
    <t>Элеватор  (ЭТА)</t>
  </si>
  <si>
    <t>Элеватор КМ</t>
  </si>
  <si>
    <t>Квадрат 112*112L=12v</t>
  </si>
  <si>
    <t>Устьевой герметизатор</t>
  </si>
  <si>
    <t>Рукав бур РВД-76</t>
  </si>
  <si>
    <t>комп</t>
  </si>
  <si>
    <t>Ключ ГКШ</t>
  </si>
  <si>
    <t>Штропа</t>
  </si>
  <si>
    <t>к-т</t>
  </si>
  <si>
    <t>Аварийный инструмент</t>
  </si>
  <si>
    <t>компл</t>
  </si>
  <si>
    <t>Индикатор веса</t>
  </si>
  <si>
    <t>Хомут для захвата ОБ</t>
  </si>
  <si>
    <t>Передвижная ТП (трансформатор, сани,щиты)</t>
  </si>
  <si>
    <t>Склад под химреагенты</t>
  </si>
  <si>
    <t>Помещение для станции управления превентором</t>
  </si>
  <si>
    <t>Контейнер для сбора твёрдых нефтесодержащих отходов</t>
  </si>
  <si>
    <t>Радиостанция CX-1600V с транковым модулем, антенна стционарная, блок питания (или сотовый телефон)</t>
  </si>
  <si>
    <t>л</t>
  </si>
  <si>
    <t>Вахтовые перевозки</t>
  </si>
  <si>
    <t>Завоз ГСМ для дизельных приводов</t>
  </si>
  <si>
    <t>Завоз воды</t>
  </si>
  <si>
    <t>час</t>
  </si>
  <si>
    <t>№ п./п.</t>
  </si>
  <si>
    <t>Наименование</t>
  </si>
  <si>
    <t>Основание (классификация основных средств)</t>
  </si>
  <si>
    <t>Затраты на амортизацию бурильного инструмента при бурении долотом 123,8 (143,9) мм под 114 мм "хвостовик"</t>
  </si>
  <si>
    <t>Кол-во, м</t>
  </si>
  <si>
    <t>4.4.</t>
  </si>
  <si>
    <t>м3</t>
  </si>
  <si>
    <t>Коммерческая скорость бурения:</t>
  </si>
  <si>
    <t>Суточная ставка по прочему транспорту</t>
  </si>
  <si>
    <t>Субподрядчик:</t>
  </si>
  <si>
    <t>(если работы выполняются субподрядчиком)</t>
  </si>
  <si>
    <t>(наименование организации, ИНН)</t>
  </si>
  <si>
    <t>5.1</t>
  </si>
  <si>
    <t>Итого затрат:</t>
  </si>
  <si>
    <t>Расстояние до объекта, км.</t>
  </si>
  <si>
    <t>Дефектоскопия оборудования</t>
  </si>
  <si>
    <t>Тип буровой установки   БУ</t>
  </si>
  <si>
    <t>Кол-во  пробега на 1 ед. техники</t>
  </si>
  <si>
    <t>классификация основных средств (2 я группа)</t>
  </si>
  <si>
    <t>5.2</t>
  </si>
  <si>
    <t>Ремонтные работы</t>
  </si>
  <si>
    <t>6.1</t>
  </si>
  <si>
    <t>6.2</t>
  </si>
  <si>
    <t>Нефть</t>
  </si>
  <si>
    <t>Завоз обсадных труб</t>
  </si>
  <si>
    <t>Всего</t>
  </si>
  <si>
    <t>(Должность)</t>
  </si>
  <si>
    <t>4.5.</t>
  </si>
  <si>
    <t>4.6.</t>
  </si>
  <si>
    <t>4.7.</t>
  </si>
  <si>
    <t>Наименование работ</t>
  </si>
  <si>
    <t>Подготовка площадки</t>
  </si>
  <si>
    <t>СПИ, мес</t>
  </si>
  <si>
    <t>Балансовая стоимость</t>
  </si>
  <si>
    <t>Амортизация</t>
  </si>
  <si>
    <t>Итого ремонтные работы:</t>
  </si>
  <si>
    <t xml:space="preserve"> к Приложению № 1</t>
  </si>
  <si>
    <t>Разряд</t>
  </si>
  <si>
    <t>1</t>
  </si>
  <si>
    <t>2</t>
  </si>
  <si>
    <t>4.8.</t>
  </si>
  <si>
    <t>1.3</t>
  </si>
  <si>
    <t>3.3</t>
  </si>
  <si>
    <t>3.4</t>
  </si>
  <si>
    <t>Расчетный вес 1 м. трубы, тн</t>
  </si>
  <si>
    <t>18</t>
  </si>
  <si>
    <t>3</t>
  </si>
  <si>
    <t>4</t>
  </si>
  <si>
    <t>5</t>
  </si>
  <si>
    <t xml:space="preserve">без груза </t>
  </si>
  <si>
    <t>сут</t>
  </si>
  <si>
    <t>3.5.</t>
  </si>
  <si>
    <t>3.6.</t>
  </si>
  <si>
    <t>Затраты, зависящие от объема</t>
  </si>
  <si>
    <t>компл.</t>
  </si>
  <si>
    <t>СВОДНЫЙ РАСЧЕТ</t>
  </si>
  <si>
    <t xml:space="preserve">Монтаж буровой установки </t>
  </si>
  <si>
    <t>Кол-во единиц техники</t>
  </si>
  <si>
    <t>Скорость движения, км/час.</t>
  </si>
  <si>
    <t xml:space="preserve"> с грузом </t>
  </si>
  <si>
    <t xml:space="preserve">7 </t>
  </si>
  <si>
    <t xml:space="preserve">8 </t>
  </si>
  <si>
    <t xml:space="preserve">9 </t>
  </si>
  <si>
    <t xml:space="preserve">11 </t>
  </si>
  <si>
    <t xml:space="preserve">13 </t>
  </si>
  <si>
    <t xml:space="preserve">15 </t>
  </si>
  <si>
    <t>Продолжительность раб времени в сутки</t>
  </si>
  <si>
    <t>Указать состав бригады (профессия, разряд и количество чел.)</t>
  </si>
  <si>
    <t xml:space="preserve">Перечислить какие механизмы используются, количество ед. </t>
  </si>
  <si>
    <t>и т.д.</t>
  </si>
  <si>
    <t xml:space="preserve">(Расшифровать номенклатуру используемых при монтаже материалов с учетом возврата стоимости материалов) </t>
  </si>
  <si>
    <t>3.5</t>
  </si>
  <si>
    <t>3.6</t>
  </si>
  <si>
    <t>3.7</t>
  </si>
  <si>
    <t>3.8</t>
  </si>
  <si>
    <t>3.9</t>
  </si>
  <si>
    <t>м2</t>
  </si>
  <si>
    <t>Указать наименование автотранспорта, грузоподъемность, расстояние перевозки, количество рейсов,  что перевозит</t>
  </si>
  <si>
    <t>6.3.</t>
  </si>
  <si>
    <t>6.4.</t>
  </si>
  <si>
    <t>6.5.</t>
  </si>
  <si>
    <t>Пусконаладочные работы</t>
  </si>
  <si>
    <t>Указать состав бригады (профессия, разряд и количество чел., продолжительность работы в сутки)</t>
  </si>
  <si>
    <t>1.4</t>
  </si>
  <si>
    <t>1.5</t>
  </si>
  <si>
    <t>2.3</t>
  </si>
  <si>
    <t>2.4</t>
  </si>
  <si>
    <t>2.5</t>
  </si>
  <si>
    <t>2.6</t>
  </si>
  <si>
    <t>Итого затрат по механизмам:</t>
  </si>
  <si>
    <t xml:space="preserve">Расшифровать какие материалы используются </t>
  </si>
  <si>
    <t>Транспортныеуслуги</t>
  </si>
  <si>
    <t>Указать наименование оборудования</t>
  </si>
  <si>
    <t>5.3</t>
  </si>
  <si>
    <t>5.4</t>
  </si>
  <si>
    <t>5.5</t>
  </si>
  <si>
    <t>Итого затраты по дефектоскопии:</t>
  </si>
  <si>
    <t>Продолжительность работ, сут</t>
  </si>
  <si>
    <t>4.3</t>
  </si>
  <si>
    <t>4.4</t>
  </si>
  <si>
    <t>4.5</t>
  </si>
  <si>
    <t>4.6</t>
  </si>
  <si>
    <t>4.7</t>
  </si>
  <si>
    <t>4.8</t>
  </si>
  <si>
    <t>Затраты на передвижку буровой установки</t>
  </si>
  <si>
    <t xml:space="preserve">ФОТ </t>
  </si>
  <si>
    <t>Затраты на стаскивание буровой установки</t>
  </si>
  <si>
    <t>согласен</t>
  </si>
  <si>
    <t>(согласен, не согласен)</t>
  </si>
  <si>
    <t>(расшифровка подписи)</t>
  </si>
  <si>
    <t xml:space="preserve">БУ </t>
  </si>
  <si>
    <t>ФОТ</t>
  </si>
  <si>
    <t>Затраты на условно-горизонтальную скважину</t>
  </si>
  <si>
    <t>ФИО</t>
  </si>
  <si>
    <t>Стоимость электроэнергии (ЛЭП)</t>
  </si>
  <si>
    <t>Проходка по  скважине _________ м.</t>
  </si>
  <si>
    <t>Расход э/энергии на              1 м. проходки, кВт.час.</t>
  </si>
  <si>
    <t>Расход э/энергии на 1 скважину, кВт.час.</t>
  </si>
  <si>
    <t>Тариф за 1 кВт.час., руб.</t>
  </si>
  <si>
    <t>Стоимость всего на скважину, руб.</t>
  </si>
  <si>
    <t>Регулируемый</t>
  </si>
  <si>
    <t>Нерегулируемый</t>
  </si>
  <si>
    <t>Подготовительные работы к бурению</t>
  </si>
  <si>
    <t>Бурение скважины</t>
  </si>
  <si>
    <t xml:space="preserve">Бульдозер </t>
  </si>
  <si>
    <t>Материалы и зап.части для текущего ремонта</t>
  </si>
  <si>
    <t>Срок полезного использования мес.</t>
  </si>
  <si>
    <t>Труба бурильная (марка, диаметр)</t>
  </si>
  <si>
    <t>указать численно-квалификационный состав, (профессия, разряд, количество чел.)</t>
  </si>
  <si>
    <t>(указать наименование оборудования, балансовую стоимость, срок полезного использования)</t>
  </si>
  <si>
    <t>2.7</t>
  </si>
  <si>
    <t>2.8</t>
  </si>
  <si>
    <t>2.9</t>
  </si>
  <si>
    <t>4.9</t>
  </si>
  <si>
    <t>4.10</t>
  </si>
  <si>
    <t>Итого материалы и запчасти:</t>
  </si>
  <si>
    <t>Затраты на пароводоснабжение (за месяц)</t>
  </si>
  <si>
    <t>Оператор ( 4 чел)</t>
  </si>
  <si>
    <t>Котельная</t>
  </si>
  <si>
    <t>Затраты скважину</t>
  </si>
  <si>
    <t>Кол-во суток бурения ___________</t>
  </si>
  <si>
    <t>Норма расхода кг/сутки 
на 1 ед. потребителя</t>
  </si>
  <si>
    <t>Количество топлива, кг.</t>
  </si>
  <si>
    <t>Цена руб./кг.</t>
  </si>
  <si>
    <t xml:space="preserve">ИТОГО </t>
  </si>
  <si>
    <t>за км.</t>
  </si>
  <si>
    <t>Суточная ставка по завозу трубы</t>
  </si>
  <si>
    <t xml:space="preserve"> указать марку а/транспорта, какие материалы перевозит и вес в тн.</t>
  </si>
  <si>
    <t>Итого затраты по  прочему транспорту:</t>
  </si>
  <si>
    <t>Суточная ставка по завозу ГСМ для энергокомплекса</t>
  </si>
  <si>
    <t xml:space="preserve">Сметная прибыль </t>
  </si>
  <si>
    <t>Устройство шламовых амбаров</t>
  </si>
  <si>
    <t>Площадь, м2</t>
  </si>
  <si>
    <t>Затраты на инженерную подготовку площадки</t>
  </si>
  <si>
    <t xml:space="preserve">Продолжительность, сут </t>
  </si>
  <si>
    <t>Расстояние от базы до месторождения, км</t>
  </si>
  <si>
    <t xml:space="preserve">Затраты на демонтаж буровой установки </t>
  </si>
  <si>
    <t xml:space="preserve">перечислить какие материалы используются, количество ед. </t>
  </si>
  <si>
    <t xml:space="preserve">Продолжительность, сут. </t>
  </si>
  <si>
    <t>Затраты, связанные с автономным источником электроэнергии</t>
  </si>
  <si>
    <t>к  Приложению №1</t>
  </si>
  <si>
    <t>Затраты на монтаж автономного источника электроэнергии с учетом пусконаладочных работ</t>
  </si>
  <si>
    <t xml:space="preserve">стоимости коммерческого предложения по предмету тендера:                                                                                                                                                                                                             </t>
  </si>
  <si>
    <t>Затраты на демонтаж автономного источника электроэнергии</t>
  </si>
  <si>
    <t>Затраты, связанные с СВП</t>
  </si>
  <si>
    <t>Интервал</t>
  </si>
  <si>
    <t>НАПРАВЛЕНИЕ</t>
  </si>
  <si>
    <t>КОНДУКТОР</t>
  </si>
  <si>
    <t>ИТОГО НА СКВАЖИНУ ДЛЯ БУРЕНИЯ БЕЗ ОСЛОЖНЕНИЙ</t>
  </si>
  <si>
    <t>МАТЕРИАЛЫ ДЛЯ ЛИКВИДАЦИИ ОСЛОЖНЕНИЙ (ЗАВОЗИТСЯ ПОДРЯДЧИКОМ ДОПОЛНИТЕЛЬНО)</t>
  </si>
  <si>
    <t>Тип раствора</t>
  </si>
  <si>
    <t>Глубина, м</t>
  </si>
  <si>
    <t>Диаметр долота, мм</t>
  </si>
  <si>
    <t>Наружный диаметр колонны, мм</t>
  </si>
  <si>
    <t>Внутренний диаметр колонны, мм</t>
  </si>
  <si>
    <t>Коэффициент кавернозности</t>
  </si>
  <si>
    <t>Плотность бурового раствора, г/см3</t>
  </si>
  <si>
    <t>Объем бурового раствора на интервал</t>
  </si>
  <si>
    <t>Цена за т., со стоимостью транспортировки до места работ</t>
  </si>
  <si>
    <t>Кол-во, т</t>
  </si>
  <si>
    <t>бентонит</t>
  </si>
  <si>
    <t>барит</t>
  </si>
  <si>
    <t>Руководитель</t>
  </si>
  <si>
    <t>(Ф.И.О)</t>
  </si>
  <si>
    <t xml:space="preserve"> - работа буровой бригады</t>
  </si>
  <si>
    <t>№ п\п</t>
  </si>
  <si>
    <t>Наименование объектов      
(с указанием перечня, характеристики, физобъемов выполняемых работ)</t>
  </si>
  <si>
    <t>Единица измерения</t>
  </si>
  <si>
    <t>Стоимость за ед. изм., руб.</t>
  </si>
  <si>
    <t>Стоимость итого, руб.</t>
  </si>
  <si>
    <t>Направление _____ мм.</t>
  </si>
  <si>
    <t>операц.</t>
  </si>
  <si>
    <t>Цементный раствор уд.весом менее 1,5 г/см3</t>
  </si>
  <si>
    <t>Цементный раствор уд.весом от 1,5 до 1,9 г/см3</t>
  </si>
  <si>
    <t>оснастка обсадной колонны</t>
  </si>
  <si>
    <t>Кондуктор _____ мм</t>
  </si>
  <si>
    <t>Эксплуатационная колонна _____ мм</t>
  </si>
  <si>
    <t>Цементный раствор уд.весом от 1,5 до 1,95 г/см3</t>
  </si>
  <si>
    <t>операция</t>
  </si>
  <si>
    <t>комплект</t>
  </si>
  <si>
    <t>Установка цементного моста</t>
  </si>
  <si>
    <t>Цементный раствор требуемого уд.веса</t>
  </si>
  <si>
    <t>скв./руб.</t>
  </si>
  <si>
    <t>Лот №</t>
  </si>
  <si>
    <t>Подготовка шламового амбара</t>
  </si>
  <si>
    <t xml:space="preserve"> - приготовление и сопровождение буровых растворов</t>
  </si>
  <si>
    <t xml:space="preserve"> - услуги по предоставлению долот и ВЗД</t>
  </si>
  <si>
    <t>метр</t>
  </si>
  <si>
    <t>Мобилизация и ВМР:</t>
  </si>
  <si>
    <t>1.2.1.</t>
  </si>
  <si>
    <t>1.2.2.</t>
  </si>
  <si>
    <t>1.2.3.</t>
  </si>
  <si>
    <t>1.2.4.</t>
  </si>
  <si>
    <t>1.2.5.</t>
  </si>
  <si>
    <t>1.3.1.</t>
  </si>
  <si>
    <t>1.3.2.</t>
  </si>
  <si>
    <t>1.3.3.</t>
  </si>
  <si>
    <t>1.3.4.</t>
  </si>
  <si>
    <t>1.4.1.</t>
  </si>
  <si>
    <t>1.4.2.</t>
  </si>
  <si>
    <t>1.4.3.</t>
  </si>
  <si>
    <t>Ставка применения СВП</t>
  </si>
  <si>
    <t>Мобилизация буровой установки (в т.ч. бригадного хозяйства и оборудования) в регион работ</t>
  </si>
  <si>
    <t>1.5.1.</t>
  </si>
  <si>
    <t>1.5.2.</t>
  </si>
  <si>
    <t>1.5.3.</t>
  </si>
  <si>
    <t>1.8.</t>
  </si>
  <si>
    <t>Демонтаж буровой установки</t>
  </si>
  <si>
    <t>Демобилизация буровой установки, (в т.ч. бригадного хозяйства и оборудования) из региона работ на ближайшую базу Подрядчика</t>
  </si>
  <si>
    <t>2.1.1.1.</t>
  </si>
  <si>
    <t>2.1.1.2.</t>
  </si>
  <si>
    <t>2.1.1.3.</t>
  </si>
  <si>
    <t>2.1.1.4.</t>
  </si>
  <si>
    <t>2.1.3.</t>
  </si>
  <si>
    <t>2.1.2.1.</t>
  </si>
  <si>
    <t>2.1.2.</t>
  </si>
  <si>
    <t>2.1.2.2.</t>
  </si>
  <si>
    <t>2.1.2.3.</t>
  </si>
  <si>
    <t>2.1.2.4.</t>
  </si>
  <si>
    <t>2.1.3.1.</t>
  </si>
  <si>
    <t>2.1.3.2.</t>
  </si>
  <si>
    <t>2.1.3.3.</t>
  </si>
  <si>
    <t>2.1.3.4.</t>
  </si>
  <si>
    <t>2.1.4.</t>
  </si>
  <si>
    <t>2.1.5.</t>
  </si>
  <si>
    <t>2.1.5.2.</t>
  </si>
  <si>
    <t>2.1.5.1.</t>
  </si>
  <si>
    <t>руб/метр</t>
  </si>
  <si>
    <t>Бурение и крепление интервала эксплуатационной колонны d-168 мм</t>
  </si>
  <si>
    <t>Бурение и крепление интервала кондуктора d-324 мм</t>
  </si>
  <si>
    <t>Бурение и крепление интервала направления d-426 мм</t>
  </si>
  <si>
    <t>Бурение с отбором керна</t>
  </si>
  <si>
    <t>Ставка буровой установки с буровой бригадой и технологическими подрядчиками</t>
  </si>
  <si>
    <t>Ставка буровой установки с буровой бригадой без технологических подрядчиков</t>
  </si>
  <si>
    <t>Ликвидация артезианской скважины (при необходимости)</t>
  </si>
  <si>
    <t>4.1.1.</t>
  </si>
  <si>
    <t>4.1.2.</t>
  </si>
  <si>
    <t>4.2.1.</t>
  </si>
  <si>
    <t xml:space="preserve">Ставка работы </t>
  </si>
  <si>
    <t>Итого стоимость, руб. с НДС</t>
  </si>
  <si>
    <t>Местонахождение БУ:</t>
  </si>
  <si>
    <t>(наименование месторождения, БПО город, поселок, расстояние до объекта работ</t>
  </si>
  <si>
    <t>мобил</t>
  </si>
  <si>
    <t>Режим</t>
  </si>
  <si>
    <t xml:space="preserve"> Кол.</t>
  </si>
  <si>
    <t xml:space="preserve"> техн.</t>
  </si>
  <si>
    <t xml:space="preserve"> на мобил</t>
  </si>
  <si>
    <t>период</t>
  </si>
  <si>
    <t xml:space="preserve"> с грузом          (30 км/час)</t>
  </si>
  <si>
    <t>без груза (50км/час)</t>
  </si>
  <si>
    <t>Расчет потребности техники, необходимой для мобилизации БУ</t>
  </si>
  <si>
    <t xml:space="preserve">Перечень мобилизируемого оборудования </t>
  </si>
  <si>
    <t>К-во, шт.</t>
  </si>
  <si>
    <t>Вес един.  оборудования, тн.</t>
  </si>
  <si>
    <t>Наименование техники, необходимой для мобилизации оборудования</t>
  </si>
  <si>
    <t>Кол-во техники, необходимой для мобилизации, шт.</t>
  </si>
  <si>
    <t xml:space="preserve">              (подпись)</t>
  </si>
  <si>
    <t>Время  ПРР на                1 ед. техники</t>
  </si>
  <si>
    <t xml:space="preserve"> с грузом                     (30 км/час)</t>
  </si>
  <si>
    <t>Расчет потребности техники, необходимой для демобилизации БУ</t>
  </si>
  <si>
    <t>Затраты на монтаж буровой установки ______________ на кусте №_________   __________________________________месторождения</t>
  </si>
  <si>
    <t>Тип Буровой установки:</t>
  </si>
  <si>
    <t>(наименование БУ)</t>
  </si>
  <si>
    <t>Продолжительность монтажных работ ________________суток</t>
  </si>
  <si>
    <t>(через дробь указать тоннаж)</t>
  </si>
  <si>
    <t>час (км)</t>
  </si>
  <si>
    <t>Вагон-дом ( ___шт)</t>
  </si>
  <si>
    <t>7.</t>
  </si>
  <si>
    <t>8.</t>
  </si>
  <si>
    <t>Стоимость бурения артезианской скважины на кусте №_________   __________________________________месторождения</t>
  </si>
  <si>
    <t>Глубина скважины___________ м.</t>
  </si>
  <si>
    <t>Продолжительность бурения скважины ____________суток.</t>
  </si>
  <si>
    <t>Указать численно-квалификационный состав (профессия, разряд и количество чел.)</t>
  </si>
  <si>
    <t>Расшифровать какие материалы используются</t>
  </si>
  <si>
    <t>Вагон-дом (2шт)</t>
  </si>
  <si>
    <t xml:space="preserve">Заработная плата буровой бригады </t>
  </si>
  <si>
    <t xml:space="preserve">Указать численно-квалификационный состав бригады </t>
  </si>
  <si>
    <t>РРРР</t>
  </si>
  <si>
    <t>Затраты на демобилизацию после окончания строительства скважины №_____     ________________ месторождения</t>
  </si>
  <si>
    <t>Затраты на мобилизацию БУ для строительства скважины №_____     ________________ месторождения</t>
  </si>
  <si>
    <t>Мобилизация автономного источника  электроэнергии</t>
  </si>
  <si>
    <t>Демобилизация автономного источника  электроэнергии</t>
  </si>
  <si>
    <t xml:space="preserve">Расчет №1.3. </t>
  </si>
  <si>
    <t>Расчет №1.3.</t>
  </si>
  <si>
    <t>Расчет №1.1.</t>
  </si>
  <si>
    <t>Расчет №1.2.1.</t>
  </si>
  <si>
    <t>Расчет №1.2.4.</t>
  </si>
  <si>
    <t>Расчет №1.2.3.</t>
  </si>
  <si>
    <t>Расчет №1.2.5.</t>
  </si>
  <si>
    <t>Демобилизация СВП</t>
  </si>
  <si>
    <t>Демонтаж СВП</t>
  </si>
  <si>
    <t>Расчет №1.4.</t>
  </si>
  <si>
    <t>Затраты на монтаж силового верхнего привода с учетом пусконаладочных работ</t>
  </si>
  <si>
    <t>Затраты на демонтаж силового верхнего привода</t>
  </si>
  <si>
    <t xml:space="preserve">Расчет №1.4. </t>
  </si>
  <si>
    <t>Расчет №1.5.2.</t>
  </si>
  <si>
    <t>Расчет №1.5.1.</t>
  </si>
  <si>
    <t>Расчет №1.5.3.</t>
  </si>
  <si>
    <t>Расчет №1.6.</t>
  </si>
  <si>
    <t>Итого по скважине:</t>
  </si>
  <si>
    <t>Расчет № 2.1.1.</t>
  </si>
  <si>
    <t>Ставка применения СВП (с учетом ДТ и сервиса)</t>
  </si>
  <si>
    <t>Расчет №2.1.1</t>
  </si>
  <si>
    <t>Направление</t>
  </si>
  <si>
    <t>Кондуктор</t>
  </si>
  <si>
    <t>Расчет 2.1.1.1.</t>
  </si>
  <si>
    <t>Расчет 2.1.1.2.</t>
  </si>
  <si>
    <t>Расчет 2.1.1.3.</t>
  </si>
  <si>
    <t>Расчет 2.1.1.4.</t>
  </si>
  <si>
    <t>Расчет 2.1.1.5.</t>
  </si>
  <si>
    <t>Расчет 2.1.1.6.</t>
  </si>
  <si>
    <t>Расчет 2.1.1.7.</t>
  </si>
  <si>
    <t>Расчет 2.1.1.8.</t>
  </si>
  <si>
    <t>ГСМ для диз.приводов (БУ и бур.насосов)</t>
  </si>
  <si>
    <t>Расчет 2.1.1.9.</t>
  </si>
  <si>
    <t>Затраты на демобилизацию силового верхнего привода</t>
  </si>
  <si>
    <t>Затраты на мобилизацию силового верхнего привода</t>
  </si>
  <si>
    <t>Расчет 2.1.1.10.</t>
  </si>
  <si>
    <t xml:space="preserve">Расчет №2.1.1.10 </t>
  </si>
  <si>
    <t>Расчет 2.1.1.11.</t>
  </si>
  <si>
    <t>Расчет 2.1.1.12.</t>
  </si>
  <si>
    <t>Расчет 2.1.1.13.</t>
  </si>
  <si>
    <t xml:space="preserve"> Расчет № 2.1.1.9</t>
  </si>
  <si>
    <t>Бурение и крепление (без учета затрат на обсадную трубу, фильтры, ПХН):</t>
  </si>
  <si>
    <t>Итого на скважину</t>
  </si>
  <si>
    <t>Концентрация, кг/м3</t>
  </si>
  <si>
    <t>Наименование материалов</t>
  </si>
  <si>
    <t>ЭКС. КОЛОННА</t>
  </si>
  <si>
    <t>ТЕХ. КОЛОННА</t>
  </si>
  <si>
    <t>-</t>
  </si>
  <si>
    <t>Стоимость инженерного сопровождения</t>
  </si>
  <si>
    <t>руб./сутки</t>
  </si>
  <si>
    <t>Цементировочный флот</t>
  </si>
  <si>
    <t>Расчет №2.1.5.2.</t>
  </si>
  <si>
    <t>Расчет №2.1.1.</t>
  </si>
  <si>
    <t>Интервал по стволу</t>
  </si>
  <si>
    <t>Длина интервала по стволу, м</t>
  </si>
  <si>
    <t>Фирменное наименование оборудования, прибора, каротажа и т.д.</t>
  </si>
  <si>
    <t>Метровая ставка за интервал, руб.</t>
  </si>
  <si>
    <t>от, м</t>
  </si>
  <si>
    <t>до, м</t>
  </si>
  <si>
    <t>КЛС</t>
  </si>
  <si>
    <t>Резистивиметр</t>
  </si>
  <si>
    <t>Определения:</t>
  </si>
  <si>
    <t>Опционально:</t>
  </si>
  <si>
    <t>Секция скважины (диаметр долота):</t>
  </si>
  <si>
    <t>Телесистема</t>
  </si>
  <si>
    <t>Модуль ГК</t>
  </si>
  <si>
    <t>Иное оборудование</t>
  </si>
  <si>
    <t>Стоимость услуги за секцию, руб.</t>
  </si>
  <si>
    <t>Система осциллятор</t>
  </si>
  <si>
    <t>Модуль нейтронно-плотностного каротажа</t>
  </si>
  <si>
    <t xml:space="preserve">Наименование оборудования, прибора, каротажа и т.д. </t>
  </si>
  <si>
    <t>Тип оборудования</t>
  </si>
  <si>
    <t>Время бурения секции, сут</t>
  </si>
  <si>
    <t>Время ожидания, сут</t>
  </si>
  <si>
    <t>Время использования оборудования, сут</t>
  </si>
  <si>
    <t>Итого за скважину:</t>
  </si>
  <si>
    <t>Долото</t>
  </si>
  <si>
    <t>ВЗД-240</t>
  </si>
  <si>
    <t>Тех. колонна</t>
  </si>
  <si>
    <t>Экс. колонна</t>
  </si>
  <si>
    <t xml:space="preserve"> мм</t>
  </si>
  <si>
    <t>Секция скважины (диаметр отбираемого керна):</t>
  </si>
  <si>
    <t>мм</t>
  </si>
  <si>
    <t>Время мех. бурения, час</t>
  </si>
  <si>
    <t>Фирменное наименование оборудования</t>
  </si>
  <si>
    <t>Бур. головка</t>
  </si>
  <si>
    <t>Керноотборный снаряд</t>
  </si>
  <si>
    <t>Прочее</t>
  </si>
  <si>
    <t>Расчет №2.1.2.</t>
  </si>
  <si>
    <t>Расчет №2.1.1.10.</t>
  </si>
  <si>
    <t>Заполнение прилагаемых к коммерческому предложению форм  обязательно. Претенденты, не предоставившие прилагаемые формы, к участию в тендере не допускаются.</t>
  </si>
  <si>
    <t>Буферная жидкость</t>
  </si>
  <si>
    <t>Оснастка обсадной колонны</t>
  </si>
  <si>
    <t>Расчет 2.1.1.14.</t>
  </si>
  <si>
    <t>Расчет № 2.1.1.1,</t>
  </si>
  <si>
    <t>Расчет №2.1.1.2</t>
  </si>
  <si>
    <t>Расчет № 2.1.1.3</t>
  </si>
  <si>
    <t>Расчет №2.1.1.4</t>
  </si>
  <si>
    <t>Расчет № 2.1.1.5</t>
  </si>
  <si>
    <t>Расчет №2.1.1.6</t>
  </si>
  <si>
    <t>Расчет № 2.1.1.8</t>
  </si>
  <si>
    <t>Расчет № 2.1.1.11</t>
  </si>
  <si>
    <t>Расчет № 2.1.1.14</t>
  </si>
  <si>
    <t>Расчет № 2.1.1.12</t>
  </si>
  <si>
    <t>Расчет № 2.1.3.1</t>
  </si>
  <si>
    <t>Расчет № 2.1.4.1.</t>
  </si>
  <si>
    <t>Расчет № 2.1.5.1</t>
  </si>
  <si>
    <t xml:space="preserve">Затраты на инженерно-телеметрическое и технологическое сопровождению и/или каротажу в процессе бурения </t>
  </si>
  <si>
    <t>Расчет № 2.1.5.2.</t>
  </si>
  <si>
    <t>Затраты на комплекс услуг по отбору керна</t>
  </si>
  <si>
    <t>Затраты по приготовлению буровых растворов</t>
  </si>
  <si>
    <t>Затраты на цементирование скважины</t>
  </si>
  <si>
    <t>Затраты на инженерное сопровождение долот, ВЗД, Яс, КЛС</t>
  </si>
  <si>
    <r>
      <t>Работа техники</t>
    </r>
    <r>
      <rPr>
        <i/>
        <sz val="11"/>
        <rFont val="Arial"/>
        <family val="2"/>
        <charset val="204"/>
      </rPr>
      <t xml:space="preserve"> (указать наименование техники, количество ед.)</t>
    </r>
  </si>
  <si>
    <r>
      <rPr>
        <b/>
        <sz val="11"/>
        <rFont val="Arial"/>
        <family val="2"/>
        <charset val="204"/>
      </rPr>
      <t xml:space="preserve">Материалы (гидроизоляция) </t>
    </r>
    <r>
      <rPr>
        <i/>
        <sz val="11"/>
        <rFont val="Arial"/>
        <family val="2"/>
        <charset val="204"/>
      </rPr>
      <t xml:space="preserve">(расшифровать номенклатуру используемых материалов) </t>
    </r>
  </si>
  <si>
    <r>
      <rPr>
        <b/>
        <sz val="11"/>
        <rFont val="Arial"/>
        <family val="2"/>
        <charset val="204"/>
      </rPr>
      <t>Транспортные расходы</t>
    </r>
    <r>
      <rPr>
        <b/>
        <i/>
        <sz val="11"/>
        <rFont val="Arial"/>
        <family val="2"/>
        <charset val="204"/>
      </rPr>
      <t xml:space="preserve"> </t>
    </r>
    <r>
      <rPr>
        <i/>
        <sz val="11"/>
        <rFont val="Arial"/>
        <family val="2"/>
        <charset val="204"/>
      </rPr>
      <t>(указать наименование автотранспорта, грузоподъемность, расстояние перевозки, количество рейсов,  что перевозит)</t>
    </r>
  </si>
  <si>
    <t>Расчет №1.2.1</t>
  </si>
  <si>
    <t>Расчет №1.2.5</t>
  </si>
  <si>
    <t>РАСЧЕТ № 1.5.1.</t>
  </si>
  <si>
    <t>Субподрядчик:____________________</t>
  </si>
  <si>
    <t>Расчет №1.7.</t>
  </si>
  <si>
    <r>
      <t xml:space="preserve">ГСМ для энергокомплекса </t>
    </r>
    <r>
      <rPr>
        <i/>
        <sz val="10"/>
        <rFont val="Arial"/>
        <family val="2"/>
        <charset val="204"/>
      </rPr>
      <t>(если предусмотрено)</t>
    </r>
  </si>
  <si>
    <r>
      <t xml:space="preserve">Машинист </t>
    </r>
    <r>
      <rPr>
        <i/>
        <sz val="11"/>
        <rFont val="Arial"/>
        <family val="2"/>
        <charset val="204"/>
      </rPr>
      <t>(в скобках указать кол. чел.)</t>
    </r>
  </si>
  <si>
    <t>Расчет № 2.1.1.7</t>
  </si>
  <si>
    <r>
      <t xml:space="preserve">Завоз нефти </t>
    </r>
    <r>
      <rPr>
        <sz val="10"/>
        <rFont val="Arial"/>
        <family val="2"/>
        <charset val="204"/>
      </rPr>
      <t>(указать наименование а/транспорта, расстояние, грузоподъемность)</t>
    </r>
  </si>
  <si>
    <r>
      <rPr>
        <b/>
        <u/>
        <sz val="8"/>
        <rFont val="Arial"/>
        <family val="2"/>
        <charset val="204"/>
      </rPr>
      <t>14 2928281</t>
    </r>
    <r>
      <rPr>
        <u/>
        <sz val="8"/>
        <rFont val="Arial"/>
        <family val="2"/>
        <charset val="204"/>
      </rPr>
      <t xml:space="preserve"> - Замки и соединительные концы к бурильным трубам;</t>
    </r>
    <r>
      <rPr>
        <b/>
        <u/>
        <sz val="8"/>
        <rFont val="Arial"/>
        <family val="2"/>
        <charset val="204"/>
      </rPr>
      <t xml:space="preserve"> 14 2928284</t>
    </r>
    <r>
      <rPr>
        <u/>
        <sz val="8"/>
        <rFont val="Arial"/>
        <family val="2"/>
        <charset val="204"/>
      </rPr>
      <t xml:space="preserve"> элементы компоновки низа бурильной колонны</t>
    </r>
    <r>
      <rPr>
        <sz val="8"/>
        <rFont val="Arial"/>
        <family val="2"/>
        <charset val="204"/>
      </rPr>
      <t xml:space="preserve">; замки буровые для электробура; </t>
    </r>
    <r>
      <rPr>
        <u/>
        <sz val="8"/>
        <rFont val="Arial"/>
        <family val="2"/>
        <charset val="204"/>
      </rPr>
      <t xml:space="preserve">замки буровые специальные </t>
    </r>
    <r>
      <rPr>
        <b/>
        <sz val="8"/>
        <rFont val="Arial"/>
        <family val="2"/>
        <charset val="204"/>
      </rPr>
      <t>14 2928040</t>
    </r>
    <r>
      <rPr>
        <sz val="8"/>
        <rFont val="Arial"/>
        <family val="2"/>
        <charset val="204"/>
      </rPr>
      <t xml:space="preserve"> Двигатели забойные и инструмент породоразрушающий (для нефтяных скважин) (турбобуры, буры, турбодолота, долота, отклонители, электробуры, расширители, </t>
    </r>
    <r>
      <rPr>
        <u/>
        <sz val="8"/>
        <rFont val="Arial"/>
        <family val="2"/>
        <charset val="204"/>
      </rPr>
      <t>калибраторы и прочие)</t>
    </r>
  </si>
  <si>
    <r>
      <rPr>
        <b/>
        <sz val="8"/>
        <rFont val="Arial"/>
        <family val="2"/>
        <charset val="204"/>
      </rPr>
      <t>14 2928630</t>
    </r>
    <r>
      <rPr>
        <sz val="8"/>
        <rFont val="Arial"/>
        <family val="2"/>
        <charset val="204"/>
      </rPr>
      <t xml:space="preserve"> - Ключи; инструмент ловильный для ликвидации аварий при </t>
    </r>
    <r>
      <rPr>
        <b/>
        <sz val="8"/>
        <rFont val="Arial"/>
        <family val="2"/>
        <charset val="204"/>
      </rPr>
      <t>14 2928706</t>
    </r>
    <r>
      <rPr>
        <sz val="8"/>
        <rFont val="Arial"/>
        <family val="2"/>
        <charset val="204"/>
      </rPr>
      <t xml:space="preserve"> бурении; инструмент и приспособления для зарезки вторых стволов; инструмент буровой (кроме породоразрушающего); инструмент для свинчивания - развинчивания и удержания на весу насосно-компрессорных труб и штанг при ремонте эксплуатационных скважин; инструмент ловильный для эксплуатационных скважин; </t>
    </r>
    <r>
      <rPr>
        <u/>
        <sz val="8"/>
        <rFont val="Arial"/>
        <family val="2"/>
        <charset val="204"/>
      </rPr>
      <t>инструмент для бурения геолого-разведочных скважин; инструмент для нефтепромыслового и геолого-разведочного оборудования, прочие</t>
    </r>
  </si>
  <si>
    <t>Расчет № 2.1.2.1</t>
  </si>
  <si>
    <t>Ликвидация артезианской скважины</t>
  </si>
  <si>
    <t xml:space="preserve">Состав звена 2 человека </t>
  </si>
  <si>
    <t>ДЭС-10</t>
  </si>
  <si>
    <t>ГСМ</t>
  </si>
  <si>
    <t>т.</t>
  </si>
  <si>
    <t>Вахта</t>
  </si>
  <si>
    <t xml:space="preserve">ЦА-320 </t>
  </si>
  <si>
    <t>км</t>
  </si>
  <si>
    <t>Расчет № 1.9.</t>
  </si>
  <si>
    <t>1.9.</t>
  </si>
  <si>
    <t>Расчет №1.8.</t>
  </si>
  <si>
    <t>Расчет №1.9.</t>
  </si>
  <si>
    <t>Расчет №2.1.2.1</t>
  </si>
  <si>
    <t>Расчет №2.1.3.1</t>
  </si>
  <si>
    <t>Расчет №2.1.4.1.</t>
  </si>
  <si>
    <t>Расчет №2.1.5.1.</t>
  </si>
  <si>
    <t>Расчет №2.1.2.1.</t>
  </si>
  <si>
    <t>Наименование статей затрат</t>
  </si>
  <si>
    <t>Ед. изм.</t>
  </si>
  <si>
    <t>ОЛКС 295 мм</t>
  </si>
  <si>
    <t xml:space="preserve">Прямые затраты, </t>
  </si>
  <si>
    <t>Затраты на инженерное сопровождение при  установке ОЛКС</t>
  </si>
  <si>
    <t>руб./опер.</t>
  </si>
  <si>
    <t>Стоимость ОЛКС  и инструментов, комплектующих по установке перекрывателя</t>
  </si>
  <si>
    <t>1.2.1</t>
  </si>
  <si>
    <t xml:space="preserve">Общая длина ОЛКС </t>
  </si>
  <si>
    <t>п.м</t>
  </si>
  <si>
    <t>1.2.2</t>
  </si>
  <si>
    <t xml:space="preserve">Стоимость ОЛКС </t>
  </si>
  <si>
    <t>руб./п.м.</t>
  </si>
  <si>
    <t xml:space="preserve">Транспортные расходы </t>
  </si>
  <si>
    <t>Накладные расходы</t>
  </si>
  <si>
    <t>Рентабельность</t>
  </si>
  <si>
    <t>Общая стоимость работ без НДС</t>
  </si>
  <si>
    <t>6</t>
  </si>
  <si>
    <t>Стоимость за метр без НДС</t>
  </si>
  <si>
    <t>Стоимость операции без НДС</t>
  </si>
  <si>
    <t>Расчет №2.1.6.1.</t>
  </si>
  <si>
    <t>Сервисные услуги</t>
  </si>
  <si>
    <t>Условия приемки выполненных работ</t>
  </si>
  <si>
    <t>отдельно не оплачивается, входит в стоимость метра</t>
  </si>
  <si>
    <t xml:space="preserve">С условиями стандартного договора </t>
  </si>
  <si>
    <t>Метровая ставка – рассчитывается за каждый метр пробуренной породы (разбурка цементного камня или башмака обсадной колонны не учитываются).</t>
  </si>
  <si>
    <t>Тип телеметрической системы (канал связи), извлекаемость эл. модулей</t>
  </si>
  <si>
    <t xml:space="preserve"> Суточная ставка работы и дежурства установки с буровой бригадой без технологических подрядчиков</t>
  </si>
  <si>
    <t xml:space="preserve"> Суточная ставка работы и дежурства установки с буровой бригадой и технологическими подрядчиками</t>
  </si>
  <si>
    <t>Расчет № 2.1.2.</t>
  </si>
  <si>
    <t>(подпись)</t>
  </si>
  <si>
    <t>5.1.</t>
  </si>
  <si>
    <t>Дополнительные ставки</t>
  </si>
  <si>
    <t>Итого за интервал, руб.</t>
  </si>
  <si>
    <t>Ставка за 1 метр, 
руб./метр</t>
  </si>
  <si>
    <t>Савка за 1 метр, 
руб./метр</t>
  </si>
  <si>
    <t>1.5.4.</t>
  </si>
  <si>
    <t>Расчет №1.5.4.</t>
  </si>
  <si>
    <t>Бурение и крепление интервала техническая колонна d-245 мм</t>
  </si>
  <si>
    <t>4.2.2.</t>
  </si>
  <si>
    <t>Техническая колонна _____ мм</t>
  </si>
  <si>
    <t>Затраты, зависящие от времени</t>
  </si>
  <si>
    <t>к Расчету № 2.1.1 (№ 2.1.2) Приложения № 1</t>
  </si>
  <si>
    <t>1.4.4.</t>
  </si>
  <si>
    <t>Мобилизация СВП</t>
  </si>
  <si>
    <t>Монтаж (в т.ч. ПНР) СВП</t>
  </si>
  <si>
    <t xml:space="preserve"> - крепление</t>
  </si>
  <si>
    <t xml:space="preserve"> - сервис по отбору керна</t>
  </si>
  <si>
    <t xml:space="preserve">Ставка в режиме ожидания </t>
  </si>
  <si>
    <t>РАСЧЕТ №1.5.2.</t>
  </si>
  <si>
    <t>Маршрут: (скв. - скв.)</t>
  </si>
  <si>
    <t>Расстояние от базы до места погрузки (база - скв.)</t>
  </si>
  <si>
    <t>Расстояние от места разгрузки до базы (скв.- база)</t>
  </si>
  <si>
    <t>Расстояние</t>
  </si>
  <si>
    <t>Скорость движения</t>
  </si>
  <si>
    <t>Время  ПРР на 1 ед. техники</t>
  </si>
  <si>
    <t>т</t>
  </si>
  <si>
    <t xml:space="preserve"> с грузом          </t>
  </si>
  <si>
    <t>9</t>
  </si>
  <si>
    <t>10</t>
  </si>
  <si>
    <t>11</t>
  </si>
  <si>
    <t>13</t>
  </si>
  <si>
    <t>15</t>
  </si>
  <si>
    <t>16</t>
  </si>
  <si>
    <t>Указать наименование техники, необходимой для перемещения БУ, БХ, оборудования, МТР подрядчика</t>
  </si>
  <si>
    <t xml:space="preserve">Доставка техники до места погрузки </t>
  </si>
  <si>
    <t>Перевоз БУ и  бригадного хозяйства</t>
  </si>
  <si>
    <r>
      <t xml:space="preserve">Работа техники </t>
    </r>
    <r>
      <rPr>
        <i/>
        <sz val="11"/>
        <color indexed="8"/>
        <rFont val="Arial"/>
        <family val="2"/>
        <charset val="204"/>
      </rPr>
      <t>(указать наименование техники)</t>
    </r>
  </si>
  <si>
    <t>Доставка техники от места разгрузки до базы</t>
  </si>
  <si>
    <t>5.2.</t>
  </si>
  <si>
    <t>5.3.</t>
  </si>
  <si>
    <t>5.4.</t>
  </si>
  <si>
    <t>ИТОГО :</t>
  </si>
  <si>
    <t>Зарплата бригады стропальщиков</t>
  </si>
  <si>
    <t>Сметная прибыль</t>
  </si>
  <si>
    <t>РАСЧЕТ №1.5.3.</t>
  </si>
  <si>
    <t xml:space="preserve">Ставка простоя без буровой бригады </t>
  </si>
  <si>
    <t>Стоимость 1 суток простоя буровой установки без буровой бригады, руб.</t>
  </si>
  <si>
    <t>Стоимость 1 суток бригады бурения в режиме ожидания, руб.</t>
  </si>
  <si>
    <t xml:space="preserve">Стоимость материалов по интервалам, руб. </t>
  </si>
  <si>
    <t xml:space="preserve">Стоимость инженерного сопровождения по интервалам, руб. </t>
  </si>
  <si>
    <t>Итого приготовление и сопровождение буровых растворов, руб.</t>
  </si>
  <si>
    <t>В расчете метровой ставки услуги учтены все затраты, включая персонал, вагон-дома и прочие статьи затрат</t>
  </si>
  <si>
    <t>В расчете метровой ставки услуги учтены все затраты, включая персонал, ящики для керна, вагон-дома и прочие статьи затрат по данной услуге</t>
  </si>
  <si>
    <t>Метровая ставка телеметрии – рассчитывается за каждый метр пробуренной породы (разбурка цементного камня или башмака обсадной колонны не учитываются)</t>
  </si>
  <si>
    <t>В расчете метровой ставки Бур. подрядчика услуга на инженерно-телеметрическое сопровождение учитывается по количеству метров проходки</t>
  </si>
  <si>
    <t>В стоимости услуг учтен запасной комплект оборудования</t>
  </si>
  <si>
    <t>Переезд (передвижки) буровой установки (в т.ч. бригадного хозяйства и оборудования) в регионе работ</t>
  </si>
  <si>
    <t>Переезд автономного источника электроэнергии</t>
  </si>
  <si>
    <t>1.3.5.</t>
  </si>
  <si>
    <t>Переезд СВП</t>
  </si>
  <si>
    <t>1.4.5.</t>
  </si>
  <si>
    <t>Переезд автономного источника  электроэнергии</t>
  </si>
  <si>
    <t>Затраты на переезд силового верхнего привода</t>
  </si>
  <si>
    <t>3) Метровая ставка за интервал является фиксированной, отражающей все затраты Претендента на строительство конкретной секции и не зависит от фактического времени строительства скважины и суток бурения конкретного интервала (секции)</t>
  </si>
  <si>
    <t>РАСЧЕТ №1.5.4.</t>
  </si>
  <si>
    <t>3.4.</t>
  </si>
  <si>
    <t>Муфта ступенчатого цементирования</t>
  </si>
  <si>
    <t>Стоимость, 
руб. без НДС</t>
  </si>
  <si>
    <t>Наименование, тип оборудования</t>
  </si>
  <si>
    <t>ОЛКС 216, 222, 
222-Б мм</t>
  </si>
  <si>
    <t xml:space="preserve">Затрат на установку профильного перекрывателя для изоляции зон поглощения </t>
  </si>
  <si>
    <t>при бурении скважин</t>
  </si>
  <si>
    <t>Ед.измерения</t>
  </si>
  <si>
    <t>Стоимость за единицу, 
руб.</t>
  </si>
  <si>
    <t>Применение муфты ступенчатого цементирования в интервале эксплуатационной колонны</t>
  </si>
  <si>
    <t>Промывочный переводник (типа PBL или аналог)</t>
  </si>
  <si>
    <t>Пакер для опрессовки интервалов в открытом стволе</t>
  </si>
  <si>
    <t>3.1.1.</t>
  </si>
  <si>
    <t xml:space="preserve"> - установка цементного моста</t>
  </si>
  <si>
    <t>3.1.2.</t>
  </si>
  <si>
    <t>5) В расчете метровой ставки бур. подрядчика услуга на инженерно-телеметрическое сопровождение учитывается по количеству метров проходки</t>
  </si>
  <si>
    <t>6) В расчете метровой ставки бур. подрядчика услуга на инженерное сопровождение долот и ВЗД учитывается по количеству метров проходки</t>
  </si>
  <si>
    <t>2) Стоимость 1 метра проходки по п.2.1.1, 2.1.2, .... 2.1.4  определяется путем деления суммы подэтапов (например, 2.1.1.1+ 2.1.1.2+ 2.1.1.3.+2.1.1.4) на кол-во запланированных метров бурения по данному этапу (интервалу/секции)</t>
  </si>
  <si>
    <t>этап</t>
  </si>
  <si>
    <t xml:space="preserve">7) Все расчеты выполнены на основе технического задания и проекта на скважину
  </t>
  </si>
  <si>
    <t>1) Ставки работы и в режиме ожидания буровой бригады включает ставку применения СВП</t>
  </si>
  <si>
    <t>Суточные ставки буровой установки</t>
  </si>
  <si>
    <t>9) В случае невыполнения операции по креплению в процессе строительства скважины из стоимости строительства секции исключается стоимость данной операции</t>
  </si>
  <si>
    <t>оплачивается по фактическому количеству отобранного керна</t>
  </si>
  <si>
    <t>11) В расчете стоимости операции по установке цементного моста работа буровой бригады учитывается по нормативному времени работы буровой бригады при установке цементного моста</t>
  </si>
  <si>
    <t>10) В расчете стоимости этапа по бурению с отбором керна сервис по отбору керна учитывается по количеству отбираемого кернового материала, работа буровой бригады учитывается по нормативному времени работы буровой бригады при отборе керна</t>
  </si>
  <si>
    <t>оплачивается по нормативному времени</t>
  </si>
  <si>
    <t>8) Если в процессе строительства скважины исключается СВП, то расчет стоимости строительства секции производится следующим образом: из фактической стоимости строительства секции вычитается стоимость применения СВП, рассчитанная как суточная ставка применения СВП (пункт 5.1.), умноженная на время бездействия СВП</t>
  </si>
  <si>
    <t>Общая продолжительность рабочего времени</t>
  </si>
  <si>
    <t>Дополнительные работы:</t>
  </si>
  <si>
    <t xml:space="preserve">4) Пункты 3.3, 3.4 (установка ОЛКС) включают в себя все затраты, связанные с установкой ОЛКС, такие как транспортировка, установка, инженерное сопровождение и т.д.
  </t>
  </si>
  <si>
    <t>час циркуляции</t>
  </si>
  <si>
    <t>комплект в сутки</t>
  </si>
  <si>
    <t>руб/сут</t>
  </si>
  <si>
    <t xml:space="preserve">Накладные расходы </t>
  </si>
  <si>
    <t>Стоимость работы дежурной спецтехники</t>
  </si>
  <si>
    <t>Работа дежурной спецтехники</t>
  </si>
  <si>
    <t xml:space="preserve">Сметная прибыль  </t>
  </si>
  <si>
    <t xml:space="preserve">ФОТ буровой бригады </t>
  </si>
  <si>
    <t>ФОТ буровой бригады</t>
  </si>
  <si>
    <t>Затраты на  перемещение буровой установки на расстояние от  11 км  до  50 км</t>
  </si>
  <si>
    <t>Затраты на  перемещение буровой установки на расстояние от  51 км  до  80 км</t>
  </si>
  <si>
    <t xml:space="preserve">Продолжительность демонтажных работ </t>
  </si>
  <si>
    <t>на расстояние от 11 км  до  50 км</t>
  </si>
  <si>
    <t>на расстояние от 51 км  до  80 км</t>
  </si>
  <si>
    <t>Установка ОЛКС в интервале эксплуатационной колонны (50 м)</t>
  </si>
  <si>
    <t>Установка ОЛКС в интервале технической колонны (50 м)</t>
  </si>
  <si>
    <t xml:space="preserve"> - услуги по инженерно-телеметрическому сопровождению</t>
  </si>
  <si>
    <t>2.1.4.5</t>
  </si>
  <si>
    <t>2.1.4.4</t>
  </si>
  <si>
    <t>2.1.4.3</t>
  </si>
  <si>
    <t>2.1.4.2</t>
  </si>
  <si>
    <t>2.1.4.1</t>
  </si>
  <si>
    <t>2.1.3.5</t>
  </si>
  <si>
    <t>2.1.1.</t>
  </si>
  <si>
    <t>Наклонно-направленных скважин, всего</t>
  </si>
  <si>
    <t xml:space="preserve">Итого стоимость, руб. без НДС </t>
  </si>
  <si>
    <t xml:space="preserve">             Приложение №1 к форме №4 "Коммерческое предложение"</t>
  </si>
  <si>
    <t>НДС 22%</t>
  </si>
  <si>
    <t xml:space="preserve">Проходка по скважине, м     </t>
  </si>
  <si>
    <t>Продолжительность бурения, суток</t>
  </si>
  <si>
    <t>Обсадные трубы (___т)</t>
  </si>
  <si>
    <t>ГСМ для энергокомплекса (_____т)</t>
  </si>
  <si>
    <t>Общая стоимость работ с НДС</t>
  </si>
  <si>
    <t>Продолжительность работ, сут.</t>
  </si>
  <si>
    <t>Расчет затрат, связанных с автономным источником электроэнергии</t>
  </si>
  <si>
    <t>Расчет затрат, связанных с силовым верхнем приводом (СВП)</t>
  </si>
  <si>
    <t xml:space="preserve">Продолжительность передвижки, сут. </t>
  </si>
  <si>
    <t xml:space="preserve">скв.№ ________________________________________________м/р  , проходка ________ м, _______сут., БУ _____________ </t>
  </si>
  <si>
    <t>Применение пакера отсекателя пластов в интервале эксплуатационной колонны</t>
  </si>
  <si>
    <t>на расстояние от  0  до  30 м</t>
  </si>
  <si>
    <t>на расстояние от 31 м  до  10 км</t>
  </si>
  <si>
    <t>Затраты на перемещение буровой установки на расстояние от  31 м  до  10 км</t>
  </si>
  <si>
    <t>Передвижка на расстояние от  0  до  30 м</t>
  </si>
  <si>
    <t>Продолжительность работ в сут.</t>
  </si>
  <si>
    <t xml:space="preserve"> - направление 426мм. (0-40м)</t>
  </si>
  <si>
    <t xml:space="preserve"> - кондуктор 324мм. (40-200м)</t>
  </si>
  <si>
    <t xml:space="preserve"> - тех.колонна 245мм. (200-700м)</t>
  </si>
  <si>
    <t xml:space="preserve"> - экс.колонна 168мм. (700-2200м)</t>
  </si>
  <si>
    <t>Средняя продолжительность месяца в сут.:</t>
  </si>
  <si>
    <t>Тип буровой установки   БУ:</t>
  </si>
  <si>
    <t>Расстояние до объекта, км: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</si>
</sst>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р_."/>
    <numFmt numFmtId="167" formatCode="#,##0_р_."/>
    <numFmt numFmtId="168" formatCode="0.0"/>
    <numFmt numFmtId="169" formatCode="0.0000"/>
    <numFmt numFmtId="170" formatCode="#,##0.0"/>
    <numFmt numFmtId="171" formatCode="#,##0.000"/>
    <numFmt numFmtId="172" formatCode="#,##0.00_ ;\-#,##0.00\ "/>
    <numFmt numFmtId="173" formatCode="#,##0.000_ ;\-#,##0.000\ "/>
    <numFmt numFmtId="174" formatCode="#,##0&quot;р.&quot;"/>
    <numFmt numFmtId="175" formatCode="0.00;0"/>
    <numFmt numFmtId="176" formatCode="_-* #,##0\ _р_._-;\-* #,##0\ _р_._-;_-* &quot;- &quot;_р_._-;_-@_-"/>
    <numFmt numFmtId="177" formatCode="_-* #,##0.00_-;\-* #,##0.00_-;_-* \-??_-;_-@_-"/>
    <numFmt numFmtId="178" formatCode="_(\$* #,##0_);_(\$* \(#,##0\);_(\$* \-_);_(@_)"/>
    <numFmt numFmtId="179" formatCode="_-\Ј* #,##0.00_-;&quot;-Ј&quot;* #,##0.00_-;_-\Ј* \-??_-;_-@_-"/>
    <numFmt numFmtId="180" formatCode="0_)"/>
    <numFmt numFmtId="181" formatCode="General_)"/>
    <numFmt numFmtId="182" formatCode="_-* #,##0.00\ _р_._-;\-* #,##0.00\ _р_._-;_-* \-??\ _р_._-;_-@_-"/>
    <numFmt numFmtId="183" formatCode="&quot;$&quot;#.;\(&quot;$&quot;#,\)"/>
    <numFmt numFmtId="184" formatCode="_-* #,##0\ _D_M_-;\-* #,##0\ _D_M_-;_-* &quot;-&quot;\ _D_M_-;_-@_-"/>
    <numFmt numFmtId="185" formatCode="_-* #,##0.00\ _D_M_-;\-* #,##0.00\ _D_M_-;_-* &quot;-&quot;??\ _D_M_-;_-@_-"/>
    <numFmt numFmtId="186" formatCode="#,##0.00\ &quot;Pts&quot;;\-#,##0.00\ &quot;Pts&quot;"/>
    <numFmt numFmtId="187" formatCode="[$-409]d\-mmm\-yy;@"/>
  </numFmts>
  <fonts count="116">
    <font>
      <sz val="10"/>
      <name val="Arial Cyr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8"/>
      <name val="Arial"/>
      <family val="2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0"/>
      <color indexed="8"/>
      <name val="Arial"/>
      <family val="2"/>
      <charset val="204"/>
    </font>
    <font>
      <i/>
      <sz val="11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1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2"/>
      <color indexed="8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12"/>
      <name val="Arial"/>
      <family val="2"/>
      <charset val="204"/>
    </font>
    <font>
      <sz val="8"/>
      <name val="Arial"/>
      <family val="2"/>
      <charset val="204"/>
    </font>
    <font>
      <b/>
      <u/>
      <sz val="11"/>
      <name val="Arial"/>
      <family val="2"/>
      <charset val="204"/>
    </font>
    <font>
      <sz val="11"/>
      <color indexed="9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i/>
      <sz val="12"/>
      <color indexed="63"/>
      <name val="Arial"/>
      <family val="2"/>
      <charset val="204"/>
    </font>
    <font>
      <sz val="12"/>
      <color indexed="63"/>
      <name val="Arial"/>
      <family val="2"/>
      <charset val="204"/>
    </font>
    <font>
      <b/>
      <sz val="12"/>
      <color indexed="10"/>
      <name val="Arial"/>
      <family val="2"/>
      <charset val="204"/>
    </font>
    <font>
      <sz val="8"/>
      <color indexed="10"/>
      <name val="Arial"/>
      <family val="2"/>
      <charset val="204"/>
    </font>
    <font>
      <b/>
      <u/>
      <sz val="8"/>
      <name val="Arial"/>
      <family val="2"/>
      <charset val="204"/>
    </font>
    <font>
      <u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 Cyr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2"/>
      <name val="Tms Rmn"/>
      <charset val="204"/>
    </font>
    <font>
      <sz val="10"/>
      <name val="Geneva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1"/>
      <color indexed="23"/>
      <name val="Calibri"/>
      <family val="2"/>
    </font>
    <font>
      <sz val="8"/>
      <name val="Helv"/>
      <charset val="204"/>
    </font>
    <font>
      <sz val="11"/>
      <color indexed="17"/>
      <name val="Calibri"/>
      <family val="2"/>
    </font>
    <font>
      <b/>
      <sz val="12"/>
      <color indexed="9"/>
      <name val="Tms Rmn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MS Sans Serif"/>
      <family val="2"/>
      <charset val="204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Wingdings"/>
      <charset val="2"/>
    </font>
    <font>
      <sz val="8"/>
      <name val="MS Sans Serif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Helv"/>
    </font>
    <font>
      <sz val="10"/>
      <name val="Arial Cyr"/>
    </font>
    <font>
      <sz val="10"/>
      <name val="Arial"/>
      <family val="2"/>
      <charset val="1"/>
    </font>
    <font>
      <b/>
      <u/>
      <sz val="10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rgb="FF333333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9DF9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2E2E2"/>
        <bgColor indexed="64"/>
      </patternFill>
    </fill>
  </fills>
  <borders count="9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11">
    <xf numFmtId="0" fontId="0" fillId="0" borderId="0"/>
    <xf numFmtId="4" fontId="66" fillId="0" borderId="0">
      <alignment vertical="center"/>
    </xf>
    <xf numFmtId="0" fontId="7" fillId="0" borderId="0"/>
    <xf numFmtId="0" fontId="7" fillId="0" borderId="0"/>
    <xf numFmtId="0" fontId="25" fillId="0" borderId="0"/>
    <xf numFmtId="0" fontId="7" fillId="0" borderId="0"/>
    <xf numFmtId="0" fontId="67" fillId="0" borderId="0"/>
    <xf numFmtId="0" fontId="67" fillId="0" borderId="0"/>
    <xf numFmtId="0" fontId="7" fillId="0" borderId="0"/>
    <xf numFmtId="0" fontId="67" fillId="0" borderId="0"/>
    <xf numFmtId="4" fontId="66" fillId="0" borderId="0">
      <alignment vertical="center"/>
    </xf>
    <xf numFmtId="0" fontId="67" fillId="0" borderId="0"/>
    <xf numFmtId="0" fontId="7" fillId="0" borderId="0"/>
    <xf numFmtId="0" fontId="7" fillId="0" borderId="0"/>
    <xf numFmtId="0" fontId="7" fillId="0" borderId="0"/>
    <xf numFmtId="4" fontId="66" fillId="0" borderId="0">
      <alignment vertical="center"/>
    </xf>
    <xf numFmtId="0" fontId="7" fillId="0" borderId="0"/>
    <xf numFmtId="4" fontId="66" fillId="0" borderId="0">
      <alignment vertical="center"/>
    </xf>
    <xf numFmtId="0" fontId="7" fillId="0" borderId="0"/>
    <xf numFmtId="0" fontId="7" fillId="0" borderId="0"/>
    <xf numFmtId="4" fontId="66" fillId="0" borderId="0">
      <alignment vertical="center"/>
    </xf>
    <xf numFmtId="0" fontId="67" fillId="0" borderId="0"/>
    <xf numFmtId="0" fontId="67" fillId="0" borderId="0"/>
    <xf numFmtId="0" fontId="25" fillId="0" borderId="0"/>
    <xf numFmtId="0" fontId="7" fillId="0" borderId="0"/>
    <xf numFmtId="0" fontId="97" fillId="0" borderId="0"/>
    <xf numFmtId="0" fontId="7" fillId="0" borderId="0"/>
    <xf numFmtId="0" fontId="7" fillId="0" borderId="0"/>
    <xf numFmtId="0" fontId="7" fillId="0" borderId="0"/>
    <xf numFmtId="4" fontId="66" fillId="0" borderId="0">
      <alignment vertical="center"/>
    </xf>
    <xf numFmtId="0" fontId="7" fillId="0" borderId="0"/>
    <xf numFmtId="0" fontId="7" fillId="0" borderId="0"/>
    <xf numFmtId="0" fontId="67" fillId="0" borderId="0"/>
    <xf numFmtId="0" fontId="67" fillId="0" borderId="0"/>
    <xf numFmtId="4" fontId="66" fillId="0" borderId="0">
      <alignment vertical="center"/>
    </xf>
    <xf numFmtId="4" fontId="66" fillId="0" borderId="0">
      <alignment vertical="center"/>
    </xf>
    <xf numFmtId="4" fontId="66" fillId="0" borderId="0">
      <alignment vertical="center"/>
    </xf>
    <xf numFmtId="4" fontId="66" fillId="0" borderId="0">
      <alignment vertical="center"/>
    </xf>
    <xf numFmtId="4" fontId="66" fillId="0" borderId="0">
      <alignment vertical="center"/>
    </xf>
    <xf numFmtId="4" fontId="66" fillId="0" borderId="0">
      <alignment vertical="center"/>
    </xf>
    <xf numFmtId="4" fontId="66" fillId="0" borderId="0">
      <alignment vertical="center"/>
    </xf>
    <xf numFmtId="4" fontId="66" fillId="0" borderId="0">
      <alignment vertical="center"/>
    </xf>
    <xf numFmtId="4" fontId="66" fillId="0" borderId="0">
      <alignment vertical="center"/>
    </xf>
    <xf numFmtId="4" fontId="66" fillId="0" borderId="0">
      <alignment vertical="center"/>
    </xf>
    <xf numFmtId="4" fontId="66" fillId="0" borderId="0">
      <alignment vertical="center"/>
    </xf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3" fontId="25" fillId="0" borderId="0" applyFill="0" applyBorder="0" applyAlignment="0" applyProtection="0"/>
    <xf numFmtId="175" fontId="25" fillId="0" borderId="0">
      <alignment horizontal="center"/>
    </xf>
    <xf numFmtId="0" fontId="70" fillId="2" borderId="0" applyNumberFormat="0" applyBorder="0" applyAlignment="0" applyProtection="0"/>
    <xf numFmtId="0" fontId="70" fillId="3" borderId="0" applyNumberFormat="0" applyBorder="0" applyAlignment="0" applyProtection="0"/>
    <xf numFmtId="0" fontId="70" fillId="4" borderId="0" applyNumberFormat="0" applyBorder="0" applyAlignment="0" applyProtection="0"/>
    <xf numFmtId="0" fontId="70" fillId="5" borderId="0" applyNumberFormat="0" applyBorder="0" applyAlignment="0" applyProtection="0"/>
    <xf numFmtId="0" fontId="70" fillId="6" borderId="0" applyNumberFormat="0" applyBorder="0" applyAlignment="0" applyProtection="0"/>
    <xf numFmtId="0" fontId="70" fillId="7" borderId="0" applyNumberFormat="0" applyBorder="0" applyAlignment="0" applyProtection="0"/>
    <xf numFmtId="0" fontId="70" fillId="8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5" borderId="0" applyNumberFormat="0" applyBorder="0" applyAlignment="0" applyProtection="0"/>
    <xf numFmtId="0" fontId="70" fillId="8" borderId="0" applyNumberFormat="0" applyBorder="0" applyAlignment="0" applyProtection="0"/>
    <xf numFmtId="0" fontId="70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9" borderId="0" applyNumberFormat="0" applyBorder="0" applyAlignment="0" applyProtection="0"/>
    <xf numFmtId="0" fontId="71" fillId="10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15" borderId="0" applyNumberFormat="0" applyBorder="0" applyAlignment="0" applyProtection="0"/>
    <xf numFmtId="0" fontId="71" fillId="16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19" borderId="0" applyNumberFormat="0" applyBorder="0" applyAlignment="0" applyProtection="0"/>
    <xf numFmtId="0" fontId="65" fillId="0" borderId="0">
      <alignment horizontal="center" wrapText="1"/>
      <protection locked="0"/>
    </xf>
    <xf numFmtId="0" fontId="72" fillId="3" borderId="0" applyNumberFormat="0" applyBorder="0" applyAlignment="0" applyProtection="0"/>
    <xf numFmtId="0" fontId="73" fillId="0" borderId="0" applyNumberFormat="0" applyFill="0" applyBorder="0" applyAlignment="0" applyProtection="0"/>
    <xf numFmtId="183" fontId="74" fillId="0" borderId="0" applyFill="0" applyBorder="0" applyAlignment="0"/>
    <xf numFmtId="0" fontId="75" fillId="20" borderId="1" applyNumberFormat="0" applyAlignment="0" applyProtection="0"/>
    <xf numFmtId="0" fontId="76" fillId="21" borderId="2" applyNumberFormat="0" applyAlignment="0" applyProtection="0"/>
    <xf numFmtId="176" fontId="25" fillId="0" borderId="0" applyFill="0" applyBorder="0" applyAlignment="0" applyProtection="0"/>
    <xf numFmtId="177" fontId="25" fillId="0" borderId="0" applyFill="0" applyBorder="0" applyAlignment="0" applyProtection="0"/>
    <xf numFmtId="0" fontId="77" fillId="0" borderId="0" applyNumberFormat="0" applyAlignment="0">
      <alignment horizontal="left"/>
    </xf>
    <xf numFmtId="178" fontId="25" fillId="0" borderId="0" applyFill="0" applyBorder="0" applyAlignment="0" applyProtection="0"/>
    <xf numFmtId="179" fontId="25" fillId="0" borderId="0" applyFill="0" applyBorder="0" applyAlignment="0" applyProtection="0"/>
    <xf numFmtId="184" fontId="7" fillId="0" borderId="0" applyFont="0" applyFill="0" applyBorder="0" applyAlignment="0" applyProtection="0"/>
    <xf numFmtId="185" fontId="7" fillId="0" borderId="0" applyFont="0" applyFill="0" applyBorder="0" applyAlignment="0" applyProtection="0"/>
    <xf numFmtId="0" fontId="78" fillId="0" borderId="0" applyNumberFormat="0" applyAlignment="0">
      <alignment horizontal="left"/>
    </xf>
    <xf numFmtId="0" fontId="99" fillId="0" borderId="0"/>
    <xf numFmtId="0" fontId="79" fillId="0" borderId="0" applyNumberFormat="0" applyFill="0" applyBorder="0" applyAlignment="0" applyProtection="0"/>
    <xf numFmtId="0" fontId="80" fillId="0" borderId="0"/>
    <xf numFmtId="0" fontId="81" fillId="4" borderId="0" applyNumberFormat="0" applyBorder="0" applyAlignment="0" applyProtection="0"/>
    <xf numFmtId="38" fontId="53" fillId="22" borderId="0" applyNumberFormat="0" applyBorder="0" applyAlignment="0" applyProtection="0"/>
    <xf numFmtId="0" fontId="82" fillId="23" borderId="0"/>
    <xf numFmtId="0" fontId="35" fillId="0" borderId="3" applyNumberFormat="0" applyAlignment="0" applyProtection="0">
      <alignment horizontal="left" vertical="center"/>
    </xf>
    <xf numFmtId="0" fontId="35" fillId="0" borderId="4">
      <alignment horizontal="left" vertical="center"/>
    </xf>
    <xf numFmtId="0" fontId="83" fillId="0" borderId="5" applyNumberFormat="0" applyFill="0" applyAlignment="0" applyProtection="0"/>
    <xf numFmtId="0" fontId="84" fillId="0" borderId="6" applyNumberFormat="0" applyFill="0" applyAlignment="0" applyProtection="0"/>
    <xf numFmtId="0" fontId="85" fillId="0" borderId="7" applyNumberFormat="0" applyFill="0" applyAlignment="0" applyProtection="0"/>
    <xf numFmtId="0" fontId="85" fillId="0" borderId="0" applyNumberFormat="0" applyFill="0" applyBorder="0" applyAlignment="0" applyProtection="0"/>
    <xf numFmtId="0" fontId="86" fillId="0" borderId="8">
      <alignment horizontal="center"/>
    </xf>
    <xf numFmtId="0" fontId="86" fillId="0" borderId="0">
      <alignment horizontal="center"/>
    </xf>
    <xf numFmtId="0" fontId="66" fillId="0" borderId="0"/>
    <xf numFmtId="0" fontId="87" fillId="7" borderId="1" applyNumberFormat="0" applyAlignment="0" applyProtection="0"/>
    <xf numFmtId="10" fontId="53" fillId="24" borderId="9" applyNumberFormat="0" applyBorder="0" applyAlignment="0" applyProtection="0"/>
    <xf numFmtId="0" fontId="88" fillId="0" borderId="10" applyNumberFormat="0" applyFill="0" applyAlignment="0" applyProtection="0"/>
    <xf numFmtId="0" fontId="89" fillId="25" borderId="0" applyNumberFormat="0" applyBorder="0" applyAlignment="0" applyProtection="0"/>
    <xf numFmtId="186" fontId="7" fillId="0" borderId="0"/>
    <xf numFmtId="187" fontId="67" fillId="0" borderId="0"/>
    <xf numFmtId="0" fontId="7" fillId="0" borderId="0"/>
    <xf numFmtId="0" fontId="7" fillId="0" borderId="0"/>
    <xf numFmtId="0" fontId="7" fillId="26" borderId="11" applyNumberFormat="0" applyFont="0" applyAlignment="0" applyProtection="0"/>
    <xf numFmtId="0" fontId="90" fillId="20" borderId="12" applyNumberFormat="0" applyAlignment="0" applyProtection="0"/>
    <xf numFmtId="14" fontId="65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0" fontId="91" fillId="27" borderId="0" applyNumberFormat="0" applyFont="0" applyBorder="0" applyAlignment="0">
      <alignment horizontal="center"/>
    </xf>
    <xf numFmtId="14" fontId="80" fillId="0" borderId="0" applyNumberFormat="0" applyFill="0" applyBorder="0" applyAlignment="0" applyProtection="0">
      <alignment horizontal="left"/>
    </xf>
    <xf numFmtId="0" fontId="91" fillId="1" borderId="4" applyNumberFormat="0" applyFont="0" applyAlignment="0">
      <alignment horizontal="center"/>
    </xf>
    <xf numFmtId="0" fontId="80" fillId="0" borderId="13"/>
    <xf numFmtId="180" fontId="68" fillId="0" borderId="14">
      <alignment horizontal="justify" vertical="top" wrapText="1"/>
    </xf>
    <xf numFmtId="0" fontId="92" fillId="0" borderId="0" applyNumberFormat="0" applyFill="0" applyBorder="0" applyAlignment="0">
      <alignment horizontal="center"/>
    </xf>
    <xf numFmtId="0" fontId="7" fillId="0" borderId="0"/>
    <xf numFmtId="40" fontId="93" fillId="0" borderId="0" applyBorder="0">
      <alignment horizontal="right"/>
    </xf>
    <xf numFmtId="0" fontId="94" fillId="0" borderId="0" applyNumberFormat="0" applyFill="0" applyBorder="0" applyAlignment="0" applyProtection="0"/>
    <xf numFmtId="0" fontId="95" fillId="0" borderId="15" applyNumberFormat="0" applyFill="0" applyAlignment="0" applyProtection="0"/>
    <xf numFmtId="0" fontId="96" fillId="0" borderId="0" applyNumberFormat="0" applyFill="0" applyBorder="0" applyAlignment="0" applyProtection="0"/>
    <xf numFmtId="181" fontId="25" fillId="0" borderId="16">
      <protection locked="0"/>
    </xf>
    <xf numFmtId="181" fontId="69" fillId="28" borderId="16"/>
    <xf numFmtId="0" fontId="25" fillId="0" borderId="0"/>
    <xf numFmtId="0" fontId="13" fillId="0" borderId="0"/>
    <xf numFmtId="0" fontId="6" fillId="0" borderId="0"/>
    <xf numFmtId="0" fontId="12" fillId="0" borderId="0"/>
    <xf numFmtId="0" fontId="12" fillId="0" borderId="0"/>
    <xf numFmtId="0" fontId="7" fillId="0" borderId="0"/>
    <xf numFmtId="0" fontId="102" fillId="0" borderId="0"/>
    <xf numFmtId="0" fontId="102" fillId="0" borderId="0"/>
    <xf numFmtId="0" fontId="6" fillId="0" borderId="0"/>
    <xf numFmtId="0" fontId="12" fillId="0" borderId="0"/>
    <xf numFmtId="0" fontId="12" fillId="0" borderId="0"/>
    <xf numFmtId="0" fontId="102" fillId="0" borderId="0"/>
    <xf numFmtId="0" fontId="102" fillId="0" borderId="0"/>
    <xf numFmtId="0" fontId="7" fillId="0" borderId="0"/>
    <xf numFmtId="0" fontId="102" fillId="0" borderId="0"/>
    <xf numFmtId="0" fontId="102" fillId="0" borderId="0"/>
    <xf numFmtId="0" fontId="12" fillId="0" borderId="0"/>
    <xf numFmtId="0" fontId="53" fillId="0" borderId="0"/>
    <xf numFmtId="0" fontId="102" fillId="0" borderId="0"/>
    <xf numFmtId="0" fontId="102" fillId="0" borderId="0"/>
    <xf numFmtId="0" fontId="53" fillId="0" borderId="0"/>
    <xf numFmtId="0" fontId="102" fillId="0" borderId="0"/>
    <xf numFmtId="0" fontId="102" fillId="0" borderId="0"/>
    <xf numFmtId="0" fontId="25" fillId="0" borderId="0"/>
    <xf numFmtId="0" fontId="25" fillId="0" borderId="0"/>
    <xf numFmtId="0" fontId="23" fillId="0" borderId="0"/>
    <xf numFmtId="0" fontId="6" fillId="0" borderId="0"/>
    <xf numFmtId="0" fontId="12" fillId="0" borderId="0"/>
    <xf numFmtId="0" fontId="7" fillId="0" borderId="0"/>
    <xf numFmtId="0" fontId="6" fillId="0" borderId="0"/>
    <xf numFmtId="0" fontId="12" fillId="0" borderId="0"/>
    <xf numFmtId="0" fontId="24" fillId="0" borderId="0"/>
    <xf numFmtId="0" fontId="98" fillId="0" borderId="0"/>
    <xf numFmtId="0" fontId="98" fillId="0" borderId="0"/>
    <xf numFmtId="0" fontId="22" fillId="0" borderId="0"/>
    <xf numFmtId="0" fontId="7" fillId="0" borderId="0"/>
    <xf numFmtId="0" fontId="7" fillId="0" borderId="0"/>
    <xf numFmtId="0" fontId="6" fillId="0" borderId="0"/>
    <xf numFmtId="0" fontId="12" fillId="0" borderId="0"/>
    <xf numFmtId="0" fontId="23" fillId="0" borderId="0"/>
    <xf numFmtId="0" fontId="6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02" fillId="0" borderId="0" applyFont="0" applyFill="0" applyBorder="0" applyAlignment="0" applyProtection="0"/>
    <xf numFmtId="0" fontId="7" fillId="0" borderId="0"/>
    <xf numFmtId="176" fontId="25" fillId="0" borderId="0" applyFill="0" applyBorder="0" applyAlignment="0" applyProtection="0"/>
    <xf numFmtId="3" fontId="25" fillId="0" borderId="0" applyBorder="0">
      <alignment horizontal="right"/>
      <protection locked="0"/>
    </xf>
    <xf numFmtId="182" fontId="25" fillId="0" borderId="0" applyFill="0" applyBorder="0" applyAlignment="0" applyProtection="0"/>
    <xf numFmtId="165" fontId="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7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3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14" fillId="0" borderId="0"/>
    <xf numFmtId="0" fontId="102" fillId="0" borderId="0"/>
  </cellStyleXfs>
  <cellXfs count="1942">
    <xf numFmtId="0" fontId="0" fillId="0" borderId="0" xfId="0"/>
    <xf numFmtId="0" fontId="7" fillId="0" borderId="9" xfId="0" applyFont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left" vertical="center" wrapText="1"/>
    </xf>
    <xf numFmtId="0" fontId="7" fillId="33" borderId="9" xfId="0" applyFont="1" applyFill="1" applyBorder="1" applyAlignment="1">
      <alignment horizontal="center" vertical="center" wrapText="1"/>
    </xf>
    <xf numFmtId="4" fontId="7" fillId="33" borderId="9" xfId="0" applyNumberFormat="1" applyFont="1" applyFill="1" applyBorder="1" applyAlignment="1">
      <alignment horizontal="right" vertical="center"/>
    </xf>
    <xf numFmtId="4" fontId="7" fillId="33" borderId="24" xfId="0" applyNumberFormat="1" applyFont="1" applyFill="1" applyBorder="1" applyAlignment="1">
      <alignment horizontal="right" vertical="center" wrapText="1"/>
    </xf>
    <xf numFmtId="4" fontId="7" fillId="33" borderId="9" xfId="0" applyNumberFormat="1" applyFont="1" applyFill="1" applyBorder="1" applyAlignment="1">
      <alignment vertical="center"/>
    </xf>
    <xf numFmtId="4" fontId="7" fillId="0" borderId="9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left" vertical="center" wrapText="1"/>
    </xf>
    <xf numFmtId="0" fontId="104" fillId="0" borderId="9" xfId="0" applyFont="1" applyBorder="1" applyAlignment="1">
      <alignment horizontal="center" vertical="center"/>
    </xf>
    <xf numFmtId="4" fontId="7" fillId="0" borderId="24" xfId="0" applyNumberFormat="1" applyFont="1" applyBorder="1" applyAlignment="1">
      <alignment vertical="center" wrapText="1"/>
    </xf>
    <xf numFmtId="0" fontId="26" fillId="33" borderId="22" xfId="0" applyFont="1" applyFill="1" applyBorder="1" applyAlignment="1">
      <alignment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26" fillId="33" borderId="29" xfId="0" applyFont="1" applyFill="1" applyBorder="1" applyAlignment="1">
      <alignment vertical="center" wrapText="1"/>
    </xf>
    <xf numFmtId="0" fontId="26" fillId="33" borderId="29" xfId="0" applyFont="1" applyFill="1" applyBorder="1" applyAlignment="1">
      <alignment horizontal="center" vertical="center" wrapText="1"/>
    </xf>
    <xf numFmtId="4" fontId="26" fillId="33" borderId="29" xfId="0" applyNumberFormat="1" applyFont="1" applyFill="1" applyBorder="1" applyAlignment="1">
      <alignment horizontal="right" vertical="center" wrapText="1"/>
    </xf>
    <xf numFmtId="4" fontId="26" fillId="33" borderId="30" xfId="0" applyNumberFormat="1" applyFont="1" applyFill="1" applyBorder="1" applyAlignment="1">
      <alignment horizontal="right" vertical="center" wrapText="1"/>
    </xf>
    <xf numFmtId="0" fontId="7" fillId="33" borderId="2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33" borderId="20" xfId="0" applyFont="1" applyFill="1" applyBorder="1" applyAlignment="1">
      <alignment horizontal="center" vertical="center" wrapText="1"/>
    </xf>
    <xf numFmtId="4" fontId="7" fillId="33" borderId="20" xfId="0" applyNumberFormat="1" applyFont="1" applyFill="1" applyBorder="1" applyAlignment="1">
      <alignment horizontal="right" vertical="center"/>
    </xf>
    <xf numFmtId="4" fontId="7" fillId="33" borderId="28" xfId="0" applyNumberFormat="1" applyFont="1" applyFill="1" applyBorder="1" applyAlignment="1">
      <alignment horizontal="right" vertical="center" wrapText="1"/>
    </xf>
    <xf numFmtId="4" fontId="26" fillId="0" borderId="22" xfId="0" applyNumberFormat="1" applyFont="1" applyBorder="1" applyAlignment="1">
      <alignment horizontal="right" vertical="center" wrapText="1"/>
    </xf>
    <xf numFmtId="0" fontId="7" fillId="0" borderId="20" xfId="0" applyFont="1" applyBorder="1" applyAlignment="1">
      <alignment horizontal="left" vertical="center" wrapText="1"/>
    </xf>
    <xf numFmtId="4" fontId="7" fillId="33" borderId="20" xfId="0" applyNumberFormat="1" applyFont="1" applyFill="1" applyBorder="1" applyAlignment="1">
      <alignment vertical="center"/>
    </xf>
    <xf numFmtId="4" fontId="26" fillId="0" borderId="29" xfId="0" applyNumberFormat="1" applyFont="1" applyBorder="1" applyAlignment="1">
      <alignment horizontal="right" vertical="center" wrapText="1"/>
    </xf>
    <xf numFmtId="4" fontId="7" fillId="0" borderId="20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horizontal="right" vertical="center" wrapText="1"/>
    </xf>
    <xf numFmtId="0" fontId="7" fillId="0" borderId="0" xfId="163" applyFont="1" applyAlignment="1">
      <alignment horizontal="center"/>
    </xf>
    <xf numFmtId="3" fontId="7" fillId="0" borderId="0" xfId="163" applyNumberFormat="1" applyFont="1" applyAlignment="1">
      <alignment horizontal="center"/>
    </xf>
    <xf numFmtId="0" fontId="40" fillId="0" borderId="0" xfId="0" applyFont="1" applyAlignment="1">
      <alignment horizontal="right"/>
    </xf>
    <xf numFmtId="0" fontId="7" fillId="0" borderId="0" xfId="163" applyFont="1"/>
    <xf numFmtId="0" fontId="32" fillId="0" borderId="0" xfId="163" applyFont="1" applyAlignment="1">
      <alignment horizontal="center"/>
    </xf>
    <xf numFmtId="0" fontId="27" fillId="0" borderId="0" xfId="163" applyFont="1" applyAlignment="1">
      <alignment horizontal="center"/>
    </xf>
    <xf numFmtId="4" fontId="27" fillId="0" borderId="0" xfId="163" applyNumberFormat="1" applyFont="1" applyAlignment="1">
      <alignment horizontal="center"/>
    </xf>
    <xf numFmtId="3" fontId="27" fillId="0" borderId="0" xfId="163" applyNumberFormat="1" applyFont="1" applyAlignment="1">
      <alignment horizontal="center"/>
    </xf>
    <xf numFmtId="0" fontId="41" fillId="0" borderId="0" xfId="163" applyFont="1" applyAlignment="1">
      <alignment horizontal="center"/>
    </xf>
    <xf numFmtId="0" fontId="28" fillId="0" borderId="17" xfId="0" applyFont="1" applyBorder="1" applyAlignment="1">
      <alignment horizontal="center" vertical="center" wrapText="1"/>
    </xf>
    <xf numFmtId="0" fontId="41" fillId="0" borderId="17" xfId="163" applyFont="1" applyBorder="1" applyAlignment="1">
      <alignment horizontal="center"/>
    </xf>
    <xf numFmtId="0" fontId="27" fillId="0" borderId="0" xfId="163" applyFont="1" applyAlignment="1">
      <alignment horizontal="left"/>
    </xf>
    <xf numFmtId="0" fontId="27" fillId="0" borderId="0" xfId="163" applyFont="1" applyAlignment="1">
      <alignment horizontal="centerContinuous"/>
    </xf>
    <xf numFmtId="0" fontId="27" fillId="0" borderId="0" xfId="163" applyFont="1" applyAlignment="1" applyProtection="1">
      <alignment horizontal="center" wrapText="1"/>
      <protection locked="0"/>
    </xf>
    <xf numFmtId="0" fontId="27" fillId="0" borderId="0" xfId="163" applyFont="1" applyAlignment="1">
      <alignment horizontal="left" wrapText="1"/>
    </xf>
    <xf numFmtId="0" fontId="27" fillId="0" borderId="0" xfId="163" applyFont="1" applyAlignment="1">
      <alignment horizontal="centerContinuous" wrapText="1"/>
    </xf>
    <xf numFmtId="3" fontId="27" fillId="0" borderId="0" xfId="163" applyNumberFormat="1" applyFont="1" applyAlignment="1">
      <alignment horizontal="centerContinuous" wrapText="1"/>
    </xf>
    <xf numFmtId="0" fontId="43" fillId="0" borderId="0" xfId="163" applyFont="1" applyAlignment="1">
      <alignment horizontal="centerContinuous" wrapText="1"/>
    </xf>
    <xf numFmtId="3" fontId="27" fillId="0" borderId="0" xfId="163" applyNumberFormat="1" applyFont="1" applyAlignment="1">
      <alignment horizontal="center" wrapText="1"/>
    </xf>
    <xf numFmtId="0" fontId="7" fillId="0" borderId="0" xfId="163" applyFont="1" applyAlignment="1">
      <alignment vertical="center"/>
    </xf>
    <xf numFmtId="0" fontId="30" fillId="0" borderId="18" xfId="163" applyFont="1" applyBorder="1" applyAlignment="1" applyProtection="1">
      <alignment horizontal="center" vertical="center"/>
      <protection locked="0"/>
    </xf>
    <xf numFmtId="0" fontId="30" fillId="0" borderId="9" xfId="163" applyFont="1" applyBorder="1" applyAlignment="1" applyProtection="1">
      <alignment horizontal="left" vertical="center" wrapText="1"/>
      <protection locked="0"/>
    </xf>
    <xf numFmtId="0" fontId="30" fillId="0" borderId="9" xfId="163" applyFont="1" applyBorder="1" applyAlignment="1" applyProtection="1">
      <alignment horizontal="center" vertical="center"/>
      <protection locked="0"/>
    </xf>
    <xf numFmtId="0" fontId="30" fillId="30" borderId="9" xfId="163" applyFont="1" applyFill="1" applyBorder="1" applyAlignment="1" applyProtection="1">
      <alignment horizontal="center" vertical="center"/>
      <protection locked="0"/>
    </xf>
    <xf numFmtId="3" fontId="30" fillId="30" borderId="9" xfId="163" applyNumberFormat="1" applyFont="1" applyFill="1" applyBorder="1" applyAlignment="1">
      <alignment horizontal="center" vertical="center"/>
    </xf>
    <xf numFmtId="3" fontId="30" fillId="0" borderId="9" xfId="163" applyNumberFormat="1" applyFont="1" applyBorder="1" applyAlignment="1">
      <alignment horizontal="center" vertical="center"/>
    </xf>
    <xf numFmtId="2" fontId="30" fillId="0" borderId="9" xfId="163" applyNumberFormat="1" applyFont="1" applyBorder="1" applyAlignment="1" applyProtection="1">
      <alignment horizontal="center" vertical="center"/>
      <protection locked="0"/>
    </xf>
    <xf numFmtId="0" fontId="30" fillId="0" borderId="9" xfId="163" applyFont="1" applyBorder="1" applyAlignment="1">
      <alignment horizontal="center" vertical="center"/>
    </xf>
    <xf numFmtId="4" fontId="30" fillId="0" borderId="9" xfId="163" applyNumberFormat="1" applyFont="1" applyBorder="1" applyAlignment="1">
      <alignment horizontal="center" vertical="center"/>
    </xf>
    <xf numFmtId="3" fontId="30" fillId="0" borderId="24" xfId="163" applyNumberFormat="1" applyFont="1" applyBorder="1" applyAlignment="1">
      <alignment horizontal="center" vertical="center"/>
    </xf>
    <xf numFmtId="4" fontId="30" fillId="0" borderId="9" xfId="163" applyNumberFormat="1" applyFont="1" applyBorder="1" applyAlignment="1" applyProtection="1">
      <alignment horizontal="center" vertical="center"/>
      <protection locked="0"/>
    </xf>
    <xf numFmtId="0" fontId="30" fillId="0" borderId="9" xfId="163" applyFont="1" applyBorder="1" applyAlignment="1" applyProtection="1">
      <alignment horizontal="left" vertical="center"/>
      <protection locked="0"/>
    </xf>
    <xf numFmtId="0" fontId="30" fillId="0" borderId="9" xfId="163" applyFont="1" applyBorder="1" applyAlignment="1">
      <alignment horizontal="left" vertical="center"/>
    </xf>
    <xf numFmtId="2" fontId="30" fillId="0" borderId="9" xfId="163" applyNumberFormat="1" applyFont="1" applyBorder="1" applyAlignment="1">
      <alignment horizontal="center" vertical="center"/>
    </xf>
    <xf numFmtId="0" fontId="37" fillId="0" borderId="9" xfId="163" applyFont="1" applyBorder="1" applyAlignment="1">
      <alignment vertical="center"/>
    </xf>
    <xf numFmtId="0" fontId="29" fillId="0" borderId="18" xfId="163" applyFont="1" applyBorder="1" applyAlignment="1">
      <alignment horizontal="center" vertical="center"/>
    </xf>
    <xf numFmtId="0" fontId="29" fillId="0" borderId="9" xfId="163" applyFont="1" applyBorder="1" applyAlignment="1" applyProtection="1">
      <alignment horizontal="left" vertical="center"/>
      <protection locked="0"/>
    </xf>
    <xf numFmtId="3" fontId="29" fillId="0" borderId="9" xfId="163" applyNumberFormat="1" applyFont="1" applyBorder="1" applyAlignment="1">
      <alignment horizontal="center" vertical="center"/>
    </xf>
    <xf numFmtId="0" fontId="29" fillId="30" borderId="9" xfId="163" applyFont="1" applyFill="1" applyBorder="1" applyAlignment="1">
      <alignment horizontal="center" vertical="center"/>
    </xf>
    <xf numFmtId="3" fontId="29" fillId="30" borderId="9" xfId="163" applyNumberFormat="1" applyFont="1" applyFill="1" applyBorder="1" applyAlignment="1">
      <alignment horizontal="center" vertical="center"/>
    </xf>
    <xf numFmtId="0" fontId="29" fillId="0" borderId="9" xfId="163" applyFont="1" applyBorder="1" applyAlignment="1">
      <alignment horizontal="center" vertical="center"/>
    </xf>
    <xf numFmtId="4" fontId="29" fillId="0" borderId="9" xfId="163" applyNumberFormat="1" applyFont="1" applyBorder="1" applyAlignment="1" applyProtection="1">
      <alignment horizontal="center" vertical="center"/>
      <protection locked="0"/>
    </xf>
    <xf numFmtId="3" fontId="29" fillId="0" borderId="24" xfId="163" applyNumberFormat="1" applyFont="1" applyBorder="1" applyAlignment="1">
      <alignment horizontal="center" vertical="center"/>
    </xf>
    <xf numFmtId="0" fontId="26" fillId="0" borderId="0" xfId="163" applyFont="1" applyAlignment="1">
      <alignment vertical="center"/>
    </xf>
    <xf numFmtId="0" fontId="29" fillId="0" borderId="26" xfId="163" applyFont="1" applyBorder="1" applyAlignment="1">
      <alignment horizontal="center" vertical="center"/>
    </xf>
    <xf numFmtId="0" fontId="29" fillId="0" borderId="20" xfId="163" applyFont="1" applyBorder="1" applyAlignment="1" applyProtection="1">
      <alignment horizontal="left" vertical="center"/>
      <protection locked="0"/>
    </xf>
    <xf numFmtId="3" fontId="29" fillId="0" borderId="20" xfId="163" applyNumberFormat="1" applyFont="1" applyBorder="1" applyAlignment="1">
      <alignment horizontal="center" vertical="center"/>
    </xf>
    <xf numFmtId="0" fontId="29" fillId="30" borderId="20" xfId="163" applyFont="1" applyFill="1" applyBorder="1" applyAlignment="1">
      <alignment horizontal="center" vertical="center"/>
    </xf>
    <xf numFmtId="3" fontId="29" fillId="30" borderId="20" xfId="163" applyNumberFormat="1" applyFont="1" applyFill="1" applyBorder="1" applyAlignment="1">
      <alignment horizontal="center" vertical="center"/>
    </xf>
    <xf numFmtId="0" fontId="29" fillId="0" borderId="20" xfId="163" applyFont="1" applyBorder="1" applyAlignment="1">
      <alignment horizontal="center" vertical="center"/>
    </xf>
    <xf numFmtId="4" fontId="29" fillId="0" borderId="20" xfId="163" applyNumberFormat="1" applyFont="1" applyBorder="1" applyAlignment="1" applyProtection="1">
      <alignment horizontal="center" vertical="center"/>
      <protection locked="0"/>
    </xf>
    <xf numFmtId="3" fontId="29" fillId="0" borderId="28" xfId="163" applyNumberFormat="1" applyFont="1" applyBorder="1" applyAlignment="1">
      <alignment horizontal="center" vertical="center"/>
    </xf>
    <xf numFmtId="0" fontId="44" fillId="0" borderId="0" xfId="163" applyFont="1"/>
    <xf numFmtId="0" fontId="35" fillId="0" borderId="0" xfId="163" applyFont="1" applyAlignment="1">
      <alignment horizontal="center" vertical="center" wrapText="1"/>
    </xf>
    <xf numFmtId="0" fontId="7" fillId="0" borderId="0" xfId="163" applyFont="1" applyAlignment="1">
      <alignment vertical="center" wrapText="1"/>
    </xf>
    <xf numFmtId="49" fontId="7" fillId="0" borderId="18" xfId="163" applyNumberFormat="1" applyFont="1" applyBorder="1"/>
    <xf numFmtId="0" fontId="7" fillId="0" borderId="9" xfId="163" applyFont="1" applyBorder="1"/>
    <xf numFmtId="0" fontId="7" fillId="0" borderId="9" xfId="163" applyFont="1" applyBorder="1" applyAlignment="1">
      <alignment horizontal="center"/>
    </xf>
    <xf numFmtId="49" fontId="7" fillId="0" borderId="18" xfId="163" applyNumberFormat="1" applyFont="1" applyBorder="1" applyAlignment="1">
      <alignment horizontal="center"/>
    </xf>
    <xf numFmtId="3" fontId="7" fillId="0" borderId="9" xfId="163" applyNumberFormat="1" applyFont="1" applyBorder="1" applyAlignment="1">
      <alignment horizontal="center"/>
    </xf>
    <xf numFmtId="4" fontId="7" fillId="0" borderId="0" xfId="163" applyNumberFormat="1" applyFont="1" applyAlignment="1">
      <alignment horizontal="center"/>
    </xf>
    <xf numFmtId="49" fontId="7" fillId="0" borderId="26" xfId="163" applyNumberFormat="1" applyFont="1" applyBorder="1" applyAlignment="1">
      <alignment horizontal="center"/>
    </xf>
    <xf numFmtId="0" fontId="7" fillId="0" borderId="20" xfId="163" applyFont="1" applyBorder="1" applyAlignment="1">
      <alignment horizontal="center"/>
    </xf>
    <xf numFmtId="3" fontId="7" fillId="0" borderId="20" xfId="163" applyNumberFormat="1" applyFont="1" applyBorder="1" applyAlignment="1">
      <alignment horizontal="center"/>
    </xf>
    <xf numFmtId="49" fontId="7" fillId="0" borderId="0" xfId="163" applyNumberFormat="1" applyFont="1" applyAlignment="1">
      <alignment horizontal="center"/>
    </xf>
    <xf numFmtId="0" fontId="37" fillId="0" borderId="0" xfId="0" applyFont="1"/>
    <xf numFmtId="0" fontId="37" fillId="0" borderId="17" xfId="0" applyFont="1" applyBorder="1" applyAlignment="1">
      <alignment horizontal="center"/>
    </xf>
    <xf numFmtId="0" fontId="7" fillId="0" borderId="0" xfId="0" applyFont="1"/>
    <xf numFmtId="0" fontId="7" fillId="0" borderId="17" xfId="0" applyFont="1" applyBorder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19" xfId="0" applyFont="1" applyBorder="1" applyAlignment="1">
      <alignment horizontal="center"/>
    </xf>
    <xf numFmtId="0" fontId="45" fillId="0" borderId="0" xfId="171" applyFont="1" applyAlignment="1">
      <alignment horizontal="center"/>
    </xf>
    <xf numFmtId="0" fontId="45" fillId="0" borderId="0" xfId="171" applyFont="1"/>
    <xf numFmtId="0" fontId="40" fillId="0" borderId="0" xfId="0" applyFont="1"/>
    <xf numFmtId="0" fontId="35" fillId="0" borderId="0" xfId="0" applyFont="1" applyAlignment="1">
      <alignment horizontal="center"/>
    </xf>
    <xf numFmtId="0" fontId="26" fillId="0" borderId="0" xfId="0" applyFont="1"/>
    <xf numFmtId="0" fontId="28" fillId="0" borderId="0" xfId="171" applyFont="1" applyAlignment="1">
      <alignment horizontal="left"/>
    </xf>
    <xf numFmtId="0" fontId="35" fillId="0" borderId="0" xfId="171" applyFont="1" applyAlignment="1">
      <alignment horizontal="center" wrapText="1"/>
    </xf>
    <xf numFmtId="0" fontId="28" fillId="0" borderId="0" xfId="171" applyFont="1"/>
    <xf numFmtId="0" fontId="105" fillId="0" borderId="0" xfId="0" applyFont="1"/>
    <xf numFmtId="0" fontId="38" fillId="0" borderId="0" xfId="171" applyFont="1" applyAlignment="1">
      <alignment horizontal="center"/>
    </xf>
    <xf numFmtId="3" fontId="38" fillId="0" borderId="0" xfId="171" applyNumberFormat="1" applyFont="1" applyAlignment="1">
      <alignment horizontal="center"/>
    </xf>
    <xf numFmtId="0" fontId="28" fillId="0" borderId="0" xfId="0" applyFont="1" applyAlignment="1">
      <alignment horizontal="left"/>
    </xf>
    <xf numFmtId="0" fontId="26" fillId="0" borderId="18" xfId="171" applyFont="1" applyBorder="1" applyAlignment="1">
      <alignment horizontal="center" vertical="center" wrapText="1"/>
    </xf>
    <xf numFmtId="0" fontId="26" fillId="0" borderId="9" xfId="171" applyFont="1" applyBorder="1" applyAlignment="1">
      <alignment horizontal="left" vertical="center" wrapText="1"/>
    </xf>
    <xf numFmtId="0" fontId="26" fillId="0" borderId="9" xfId="171" applyFont="1" applyBorder="1" applyAlignment="1">
      <alignment horizontal="center" vertical="center" wrapText="1"/>
    </xf>
    <xf numFmtId="3" fontId="26" fillId="0" borderId="9" xfId="171" applyNumberFormat="1" applyFont="1" applyBorder="1" applyAlignment="1">
      <alignment horizontal="center" vertical="center"/>
    </xf>
    <xf numFmtId="4" fontId="26" fillId="0" borderId="24" xfId="171" applyNumberFormat="1" applyFont="1" applyBorder="1" applyAlignment="1">
      <alignment horizontal="center" vertical="center"/>
    </xf>
    <xf numFmtId="49" fontId="37" fillId="0" borderId="18" xfId="0" applyNumberFormat="1" applyFont="1" applyBorder="1" applyAlignment="1">
      <alignment horizontal="center" vertical="center"/>
    </xf>
    <xf numFmtId="0" fontId="37" fillId="0" borderId="9" xfId="171" applyFont="1" applyBorder="1" applyAlignment="1">
      <alignment horizontal="left" vertical="center" wrapText="1"/>
    </xf>
    <xf numFmtId="0" fontId="28" fillId="0" borderId="9" xfId="171" applyFont="1" applyBorder="1" applyAlignment="1">
      <alignment horizontal="center" vertical="center" wrapText="1"/>
    </xf>
    <xf numFmtId="4" fontId="28" fillId="0" borderId="9" xfId="171" applyNumberFormat="1" applyFont="1" applyBorder="1" applyAlignment="1">
      <alignment horizontal="center"/>
    </xf>
    <xf numFmtId="4" fontId="35" fillId="0" borderId="24" xfId="171" applyNumberFormat="1" applyFont="1" applyBorder="1" applyAlignment="1">
      <alignment horizontal="center" vertical="center" wrapText="1"/>
    </xf>
    <xf numFmtId="4" fontId="7" fillId="0" borderId="0" xfId="0" applyNumberFormat="1" applyFont="1"/>
    <xf numFmtId="0" fontId="40" fillId="33" borderId="9" xfId="171" applyFont="1" applyFill="1" applyBorder="1" applyAlignment="1">
      <alignment horizontal="left" vertical="center" wrapText="1"/>
    </xf>
    <xf numFmtId="0" fontId="37" fillId="0" borderId="9" xfId="171" applyFont="1" applyBorder="1" applyAlignment="1">
      <alignment horizontal="center" wrapText="1"/>
    </xf>
    <xf numFmtId="4" fontId="37" fillId="0" borderId="9" xfId="171" applyNumberFormat="1" applyFont="1" applyBorder="1" applyAlignment="1">
      <alignment horizontal="center"/>
    </xf>
    <xf numFmtId="4" fontId="37" fillId="0" borderId="24" xfId="171" applyNumberFormat="1" applyFont="1" applyBorder="1" applyAlignment="1">
      <alignment horizontal="center" vertical="center" wrapText="1"/>
    </xf>
    <xf numFmtId="0" fontId="37" fillId="33" borderId="9" xfId="171" applyFont="1" applyFill="1" applyBorder="1" applyAlignment="1">
      <alignment horizontal="left" vertical="center" wrapText="1"/>
    </xf>
    <xf numFmtId="0" fontId="28" fillId="0" borderId="18" xfId="171" applyFont="1" applyBorder="1" applyAlignment="1">
      <alignment horizontal="center" vertical="center" wrapText="1"/>
    </xf>
    <xf numFmtId="0" fontId="28" fillId="33" borderId="9" xfId="171" applyFont="1" applyFill="1" applyBorder="1" applyAlignment="1">
      <alignment horizontal="left" vertical="center" wrapText="1"/>
    </xf>
    <xf numFmtId="0" fontId="28" fillId="0" borderId="9" xfId="171" applyFont="1" applyBorder="1" applyAlignment="1">
      <alignment horizontal="center" wrapText="1"/>
    </xf>
    <xf numFmtId="4" fontId="28" fillId="0" borderId="24" xfId="171" applyNumberFormat="1" applyFont="1" applyBorder="1" applyAlignment="1">
      <alignment horizontal="center" vertical="center" wrapText="1"/>
    </xf>
    <xf numFmtId="4" fontId="37" fillId="0" borderId="0" xfId="0" applyNumberFormat="1" applyFont="1"/>
    <xf numFmtId="0" fontId="40" fillId="0" borderId="31" xfId="0" applyFont="1" applyBorder="1" applyAlignment="1">
      <alignment horizontal="left" vertical="center" wrapText="1"/>
    </xf>
    <xf numFmtId="0" fontId="45" fillId="0" borderId="0" xfId="0" applyFont="1" applyAlignment="1">
      <alignment wrapText="1"/>
    </xf>
    <xf numFmtId="4" fontId="45" fillId="0" borderId="0" xfId="171" applyNumberFormat="1" applyFont="1"/>
    <xf numFmtId="2" fontId="46" fillId="0" borderId="0" xfId="171" applyNumberFormat="1" applyFont="1" applyAlignment="1">
      <alignment horizontal="center" wrapText="1"/>
    </xf>
    <xf numFmtId="0" fontId="32" fillId="0" borderId="0" xfId="0" applyFont="1" applyAlignment="1">
      <alignment horizontal="center"/>
    </xf>
    <xf numFmtId="0" fontId="47" fillId="0" borderId="0" xfId="0" applyFont="1" applyAlignment="1">
      <alignment wrapText="1"/>
    </xf>
    <xf numFmtId="0" fontId="47" fillId="0" borderId="0" xfId="171" applyFont="1" applyAlignment="1">
      <alignment horizontal="center" wrapText="1"/>
    </xf>
    <xf numFmtId="4" fontId="47" fillId="0" borderId="0" xfId="171" applyNumberFormat="1" applyFont="1"/>
    <xf numFmtId="4" fontId="47" fillId="0" borderId="0" xfId="171" applyNumberFormat="1" applyFont="1" applyAlignment="1">
      <alignment horizontal="center" wrapText="1"/>
    </xf>
    <xf numFmtId="0" fontId="48" fillId="0" borderId="0" xfId="0" applyFont="1" applyAlignment="1">
      <alignment horizontal="center"/>
    </xf>
    <xf numFmtId="0" fontId="28" fillId="0" borderId="17" xfId="0" applyFont="1" applyBorder="1" applyAlignment="1">
      <alignment wrapText="1"/>
    </xf>
    <xf numFmtId="0" fontId="28" fillId="0" borderId="17" xfId="0" applyFont="1" applyBorder="1" applyAlignment="1">
      <alignment horizontal="center"/>
    </xf>
    <xf numFmtId="0" fontId="106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/>
    </xf>
    <xf numFmtId="0" fontId="44" fillId="31" borderId="33" xfId="0" applyFont="1" applyFill="1" applyBorder="1" applyAlignment="1">
      <alignment horizontal="center" vertical="center" wrapText="1"/>
    </xf>
    <xf numFmtId="0" fontId="44" fillId="31" borderId="29" xfId="0" applyFont="1" applyFill="1" applyBorder="1" applyAlignment="1">
      <alignment horizontal="center" vertical="center" wrapText="1"/>
    </xf>
    <xf numFmtId="0" fontId="44" fillId="31" borderId="30" xfId="0" applyFont="1" applyFill="1" applyBorder="1" applyAlignment="1">
      <alignment horizontal="center" vertical="center" wrapText="1"/>
    </xf>
    <xf numFmtId="0" fontId="28" fillId="0" borderId="18" xfId="0" applyFont="1" applyBorder="1"/>
    <xf numFmtId="0" fontId="49" fillId="0" borderId="9" xfId="0" applyFont="1" applyBorder="1" applyAlignment="1">
      <alignment vertical="center" wrapText="1"/>
    </xf>
    <xf numFmtId="0" fontId="37" fillId="0" borderId="4" xfId="0" applyFont="1" applyBorder="1" applyAlignment="1">
      <alignment horizontal="center"/>
    </xf>
    <xf numFmtId="49" fontId="37" fillId="0" borderId="18" xfId="0" applyNumberFormat="1" applyFont="1" applyBorder="1"/>
    <xf numFmtId="0" fontId="37" fillId="0" borderId="9" xfId="0" applyFont="1" applyBorder="1" applyAlignment="1">
      <alignment vertical="center" wrapText="1"/>
    </xf>
    <xf numFmtId="0" fontId="37" fillId="0" borderId="9" xfId="0" applyFont="1" applyBorder="1" applyAlignment="1">
      <alignment horizontal="center"/>
    </xf>
    <xf numFmtId="0" fontId="37" fillId="0" borderId="9" xfId="0" applyFont="1" applyBorder="1"/>
    <xf numFmtId="0" fontId="37" fillId="0" borderId="24" xfId="0" applyFont="1" applyBorder="1"/>
    <xf numFmtId="0" fontId="44" fillId="0" borderId="9" xfId="0" applyFont="1" applyBorder="1" applyAlignment="1">
      <alignment vertical="center" wrapText="1"/>
    </xf>
    <xf numFmtId="49" fontId="28" fillId="0" borderId="18" xfId="0" applyNumberFormat="1" applyFont="1" applyBorder="1"/>
    <xf numFmtId="0" fontId="44" fillId="0" borderId="9" xfId="0" applyFont="1" applyBorder="1"/>
    <xf numFmtId="0" fontId="49" fillId="0" borderId="9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28" fillId="0" borderId="9" xfId="0" applyFont="1" applyBorder="1"/>
    <xf numFmtId="49" fontId="28" fillId="0" borderId="18" xfId="0" applyNumberFormat="1" applyFont="1" applyBorder="1" applyAlignment="1">
      <alignment vertical="center"/>
    </xf>
    <xf numFmtId="0" fontId="28" fillId="0" borderId="31" xfId="0" applyFont="1" applyBorder="1" applyAlignment="1">
      <alignment horizontal="left" vertical="center" wrapText="1"/>
    </xf>
    <xf numFmtId="49" fontId="37" fillId="0" borderId="0" xfId="0" applyNumberFormat="1" applyFont="1"/>
    <xf numFmtId="0" fontId="42" fillId="0" borderId="0" xfId="0" applyFont="1" applyAlignment="1">
      <alignment wrapText="1"/>
    </xf>
    <xf numFmtId="0" fontId="3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0" fillId="31" borderId="22" xfId="0" applyFont="1" applyFill="1" applyBorder="1" applyAlignment="1">
      <alignment horizontal="center" vertical="center" wrapText="1"/>
    </xf>
    <xf numFmtId="0" fontId="50" fillId="31" borderId="9" xfId="0" applyFont="1" applyFill="1" applyBorder="1" applyAlignment="1">
      <alignment horizontal="center" vertical="center" wrapText="1"/>
    </xf>
    <xf numFmtId="0" fontId="50" fillId="31" borderId="23" xfId="0" applyFont="1" applyFill="1" applyBorder="1" applyAlignment="1">
      <alignment horizontal="center" vertical="center" wrapText="1"/>
    </xf>
    <xf numFmtId="0" fontId="50" fillId="31" borderId="18" xfId="0" applyFont="1" applyFill="1" applyBorder="1" applyAlignment="1">
      <alignment horizontal="center" vertical="center" wrapText="1"/>
    </xf>
    <xf numFmtId="0" fontId="50" fillId="31" borderId="24" xfId="0" applyFont="1" applyFill="1" applyBorder="1" applyAlignment="1">
      <alignment horizontal="center" vertical="center" wrapText="1"/>
    </xf>
    <xf numFmtId="0" fontId="28" fillId="0" borderId="18" xfId="0" applyFont="1" applyBorder="1" applyAlignment="1">
      <alignment horizontal="center"/>
    </xf>
    <xf numFmtId="0" fontId="37" fillId="0" borderId="34" xfId="0" applyFont="1" applyBorder="1"/>
    <xf numFmtId="0" fontId="37" fillId="0" borderId="4" xfId="0" applyFont="1" applyBorder="1"/>
    <xf numFmtId="0" fontId="37" fillId="0" borderId="35" xfId="0" applyFont="1" applyBorder="1"/>
    <xf numFmtId="49" fontId="37" fillId="0" borderId="18" xfId="0" applyNumberFormat="1" applyFont="1" applyBorder="1" applyAlignment="1">
      <alignment horizontal="center"/>
    </xf>
    <xf numFmtId="49" fontId="28" fillId="0" borderId="18" xfId="0" applyNumberFormat="1" applyFont="1" applyBorder="1" applyAlignment="1">
      <alignment horizontal="center"/>
    </xf>
    <xf numFmtId="49" fontId="28" fillId="0" borderId="18" xfId="0" applyNumberFormat="1" applyFont="1" applyBorder="1" applyAlignment="1">
      <alignment horizontal="center" vertical="center"/>
    </xf>
    <xf numFmtId="49" fontId="37" fillId="0" borderId="0" xfId="0" applyNumberFormat="1" applyFont="1" applyAlignment="1">
      <alignment horizontal="center"/>
    </xf>
    <xf numFmtId="0" fontId="44" fillId="0" borderId="0" xfId="0" applyFont="1"/>
    <xf numFmtId="49" fontId="7" fillId="0" borderId="0" xfId="0" applyNumberFormat="1" applyFont="1" applyAlignment="1">
      <alignment horizontal="center"/>
    </xf>
    <xf numFmtId="0" fontId="28" fillId="0" borderId="0" xfId="0" applyFont="1"/>
    <xf numFmtId="0" fontId="44" fillId="31" borderId="18" xfId="0" applyFont="1" applyFill="1" applyBorder="1" applyAlignment="1">
      <alignment horizontal="center" vertical="center" wrapText="1"/>
    </xf>
    <xf numFmtId="0" fontId="44" fillId="31" borderId="9" xfId="0" applyFont="1" applyFill="1" applyBorder="1" applyAlignment="1">
      <alignment horizontal="center" vertical="center" wrapText="1"/>
    </xf>
    <xf numFmtId="0" fontId="44" fillId="31" borderId="24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center"/>
    </xf>
    <xf numFmtId="0" fontId="37" fillId="0" borderId="9" xfId="174" applyFont="1" applyBorder="1" applyAlignment="1">
      <alignment horizontal="left" vertical="center" wrapText="1"/>
    </xf>
    <xf numFmtId="168" fontId="37" fillId="0" borderId="9" xfId="0" applyNumberFormat="1" applyFont="1" applyBorder="1" applyAlignment="1">
      <alignment horizontal="center" vertical="top"/>
    </xf>
    <xf numFmtId="4" fontId="37" fillId="0" borderId="9" xfId="174" applyNumberFormat="1" applyFont="1" applyBorder="1" applyAlignment="1">
      <alignment horizontal="center" vertical="center" wrapText="1"/>
    </xf>
    <xf numFmtId="4" fontId="37" fillId="0" borderId="24" xfId="0" applyNumberFormat="1" applyFont="1" applyBorder="1" applyAlignment="1">
      <alignment horizontal="center" vertical="top" wrapText="1"/>
    </xf>
    <xf numFmtId="4" fontId="44" fillId="0" borderId="24" xfId="0" applyNumberFormat="1" applyFont="1" applyBorder="1" applyAlignment="1">
      <alignment horizontal="center"/>
    </xf>
    <xf numFmtId="0" fontId="37" fillId="0" borderId="9" xfId="169" applyFont="1" applyBorder="1" applyAlignment="1">
      <alignment vertical="center"/>
    </xf>
    <xf numFmtId="4" fontId="37" fillId="0" borderId="9" xfId="0" applyNumberFormat="1" applyFont="1" applyBorder="1" applyAlignment="1">
      <alignment horizontal="center"/>
    </xf>
    <xf numFmtId="4" fontId="37" fillId="0" borderId="24" xfId="0" applyNumberFormat="1" applyFont="1" applyBorder="1" applyAlignment="1">
      <alignment horizontal="center"/>
    </xf>
    <xf numFmtId="2" fontId="37" fillId="0" borderId="9" xfId="169" applyNumberFormat="1" applyFont="1" applyBorder="1" applyAlignment="1">
      <alignment horizontal="left" vertical="center" wrapText="1"/>
    </xf>
    <xf numFmtId="0" fontId="37" fillId="0" borderId="9" xfId="0" applyFont="1" applyBorder="1" applyAlignment="1">
      <alignment horizontal="center" vertical="top"/>
    </xf>
    <xf numFmtId="4" fontId="37" fillId="0" borderId="9" xfId="0" applyNumberFormat="1" applyFont="1" applyBorder="1" applyAlignment="1">
      <alignment horizontal="center" vertical="center"/>
    </xf>
    <xf numFmtId="4" fontId="37" fillId="0" borderId="24" xfId="0" applyNumberFormat="1" applyFont="1" applyBorder="1" applyAlignment="1">
      <alignment horizontal="center" vertical="center"/>
    </xf>
    <xf numFmtId="3" fontId="37" fillId="0" borderId="9" xfId="0" applyNumberFormat="1" applyFont="1" applyBorder="1" applyAlignment="1">
      <alignment horizontal="center" vertical="center"/>
    </xf>
    <xf numFmtId="0" fontId="37" fillId="0" borderId="9" xfId="0" applyFont="1" applyBorder="1" applyAlignment="1">
      <alignment vertical="top" wrapText="1"/>
    </xf>
    <xf numFmtId="0" fontId="37" fillId="0" borderId="9" xfId="0" applyFont="1" applyBorder="1" applyAlignment="1">
      <alignment horizontal="center" vertical="top" wrapText="1"/>
    </xf>
    <xf numFmtId="4" fontId="37" fillId="0" borderId="9" xfId="0" applyNumberFormat="1" applyFont="1" applyBorder="1" applyAlignment="1">
      <alignment horizontal="center" vertical="top"/>
    </xf>
    <xf numFmtId="172" fontId="37" fillId="0" borderId="24" xfId="183" applyNumberFormat="1" applyFont="1" applyBorder="1" applyAlignment="1">
      <alignment horizontal="center" vertical="top"/>
    </xf>
    <xf numFmtId="2" fontId="37" fillId="0" borderId="9" xfId="0" applyNumberFormat="1" applyFont="1" applyBorder="1" applyAlignment="1">
      <alignment horizontal="center" vertical="top"/>
    </xf>
    <xf numFmtId="4" fontId="37" fillId="33" borderId="9" xfId="0" applyNumberFormat="1" applyFont="1" applyFill="1" applyBorder="1" applyAlignment="1">
      <alignment horizontal="center"/>
    </xf>
    <xf numFmtId="172" fontId="44" fillId="0" borderId="24" xfId="0" applyNumberFormat="1" applyFont="1" applyBorder="1" applyAlignment="1">
      <alignment horizontal="center"/>
    </xf>
    <xf numFmtId="0" fontId="30" fillId="0" borderId="9" xfId="163" applyFont="1" applyBorder="1" applyAlignment="1">
      <alignment horizontal="left" vertical="top"/>
    </xf>
    <xf numFmtId="170" fontId="37" fillId="0" borderId="9" xfId="0" applyNumberFormat="1" applyFont="1" applyBorder="1" applyAlignment="1">
      <alignment horizontal="center" vertical="top"/>
    </xf>
    <xf numFmtId="0" fontId="37" fillId="0" borderId="9" xfId="134" applyFont="1" applyBorder="1"/>
    <xf numFmtId="0" fontId="44" fillId="0" borderId="31" xfId="0" applyFont="1" applyBorder="1"/>
    <xf numFmtId="0" fontId="44" fillId="0" borderId="31" xfId="0" applyFont="1" applyBorder="1" applyAlignment="1">
      <alignment vertical="center" wrapText="1"/>
    </xf>
    <xf numFmtId="0" fontId="28" fillId="0" borderId="31" xfId="0" applyFont="1" applyBorder="1"/>
    <xf numFmtId="4" fontId="28" fillId="0" borderId="24" xfId="0" applyNumberFormat="1" applyFont="1" applyBorder="1" applyAlignment="1">
      <alignment horizontal="center"/>
    </xf>
    <xf numFmtId="0" fontId="37" fillId="0" borderId="9" xfId="0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center" vertical="center"/>
    </xf>
    <xf numFmtId="0" fontId="26" fillId="0" borderId="17" xfId="0" applyFont="1" applyBorder="1"/>
    <xf numFmtId="0" fontId="51" fillId="0" borderId="0" xfId="0" applyFont="1" applyAlignment="1">
      <alignment horizontal="right"/>
    </xf>
    <xf numFmtId="165" fontId="51" fillId="0" borderId="0" xfId="182" applyFont="1" applyAlignment="1">
      <alignment horizontal="right"/>
    </xf>
    <xf numFmtId="165" fontId="28" fillId="0" borderId="0" xfId="182" applyFont="1" applyAlignment="1">
      <alignment horizontal="right"/>
    </xf>
    <xf numFmtId="0" fontId="44" fillId="31" borderId="33" xfId="0" applyFont="1" applyFill="1" applyBorder="1" applyAlignment="1">
      <alignment vertical="center" wrapText="1"/>
    </xf>
    <xf numFmtId="165" fontId="44" fillId="31" borderId="30" xfId="182" applyFont="1" applyFill="1" applyBorder="1" applyAlignment="1">
      <alignment horizontal="center" vertical="center" wrapText="1"/>
    </xf>
    <xf numFmtId="49" fontId="37" fillId="0" borderId="18" xfId="0" applyNumberFormat="1" applyFont="1" applyBorder="1" applyAlignment="1">
      <alignment vertical="center"/>
    </xf>
    <xf numFmtId="2" fontId="37" fillId="0" borderId="9" xfId="0" applyNumberFormat="1" applyFont="1" applyBorder="1" applyAlignment="1">
      <alignment horizontal="center" vertical="center"/>
    </xf>
    <xf numFmtId="165" fontId="37" fillId="0" borderId="24" xfId="182" applyFont="1" applyBorder="1" applyAlignment="1">
      <alignment horizontal="center" vertical="center"/>
    </xf>
    <xf numFmtId="165" fontId="37" fillId="0" borderId="9" xfId="182" applyFont="1" applyFill="1" applyBorder="1" applyAlignment="1">
      <alignment horizontal="center" vertical="center"/>
    </xf>
    <xf numFmtId="165" fontId="37" fillId="0" borderId="35" xfId="182" applyFont="1" applyBorder="1" applyAlignment="1">
      <alignment horizontal="center" vertical="center"/>
    </xf>
    <xf numFmtId="0" fontId="37" fillId="0" borderId="34" xfId="0" applyFont="1" applyBorder="1" applyAlignment="1">
      <alignment vertical="center" wrapText="1"/>
    </xf>
    <xf numFmtId="49" fontId="37" fillId="0" borderId="26" xfId="0" applyNumberFormat="1" applyFont="1" applyBorder="1"/>
    <xf numFmtId="0" fontId="26" fillId="0" borderId="36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2" fontId="37" fillId="0" borderId="20" xfId="0" applyNumberFormat="1" applyFont="1" applyBorder="1" applyAlignment="1">
      <alignment horizontal="center" vertical="center"/>
    </xf>
    <xf numFmtId="165" fontId="37" fillId="0" borderId="28" xfId="182" applyFont="1" applyBorder="1" applyAlignment="1">
      <alignment horizontal="center" vertical="center"/>
    </xf>
    <xf numFmtId="0" fontId="37" fillId="0" borderId="0" xfId="0" applyFont="1" applyAlignment="1">
      <alignment horizontal="center" vertical="top"/>
    </xf>
    <xf numFmtId="0" fontId="37" fillId="0" borderId="0" xfId="173" applyFont="1" applyAlignment="1">
      <alignment horizontal="center" vertical="center"/>
    </xf>
    <xf numFmtId="165" fontId="37" fillId="0" borderId="0" xfId="173" applyNumberFormat="1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2" fontId="37" fillId="0" borderId="0" xfId="0" applyNumberFormat="1" applyFont="1" applyAlignment="1">
      <alignment horizontal="center" vertical="center"/>
    </xf>
    <xf numFmtId="165" fontId="37" fillId="0" borderId="0" xfId="182" applyFont="1" applyBorder="1" applyAlignment="1">
      <alignment horizontal="center" vertical="center"/>
    </xf>
    <xf numFmtId="0" fontId="42" fillId="0" borderId="0" xfId="0" applyFont="1"/>
    <xf numFmtId="165" fontId="37" fillId="0" borderId="0" xfId="182" applyFont="1"/>
    <xf numFmtId="0" fontId="7" fillId="0" borderId="19" xfId="0" applyFont="1" applyBorder="1" applyAlignment="1">
      <alignment horizontal="center" vertical="center"/>
    </xf>
    <xf numFmtId="0" fontId="52" fillId="0" borderId="0" xfId="0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 wrapText="1"/>
    </xf>
    <xf numFmtId="4" fontId="37" fillId="0" borderId="0" xfId="0" applyNumberFormat="1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50" fillId="31" borderId="29" xfId="0" applyFont="1" applyFill="1" applyBorder="1" applyAlignment="1">
      <alignment horizontal="center" vertical="center" wrapText="1"/>
    </xf>
    <xf numFmtId="0" fontId="28" fillId="0" borderId="9" xfId="0" applyFont="1" applyBorder="1" applyAlignment="1">
      <alignment horizontal="left"/>
    </xf>
    <xf numFmtId="0" fontId="28" fillId="0" borderId="24" xfId="0" applyFont="1" applyBorder="1" applyAlignment="1">
      <alignment horizontal="left"/>
    </xf>
    <xf numFmtId="168" fontId="37" fillId="0" borderId="9" xfId="0" applyNumberFormat="1" applyFont="1" applyBorder="1" applyAlignment="1">
      <alignment horizontal="center" vertical="center"/>
    </xf>
    <xf numFmtId="4" fontId="37" fillId="0" borderId="24" xfId="183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44" fillId="0" borderId="24" xfId="0" applyNumberFormat="1" applyFont="1" applyBorder="1" applyAlignment="1">
      <alignment horizontal="center" vertical="center"/>
    </xf>
    <xf numFmtId="0" fontId="40" fillId="0" borderId="9" xfId="0" applyFont="1" applyBorder="1" applyAlignment="1">
      <alignment horizontal="left" wrapText="1"/>
    </xf>
    <xf numFmtId="49" fontId="7" fillId="0" borderId="37" xfId="0" applyNumberFormat="1" applyFont="1" applyBorder="1" applyAlignment="1">
      <alignment horizontal="center" vertical="center"/>
    </xf>
    <xf numFmtId="2" fontId="37" fillId="0" borderId="9" xfId="174" applyNumberFormat="1" applyFont="1" applyBorder="1" applyAlignment="1">
      <alignment horizontal="left" vertical="center" wrapText="1"/>
    </xf>
    <xf numFmtId="2" fontId="37" fillId="0" borderId="9" xfId="174" applyNumberFormat="1" applyFont="1" applyBorder="1" applyAlignment="1">
      <alignment horizontal="center" vertical="center" wrapText="1"/>
    </xf>
    <xf numFmtId="4" fontId="37" fillId="0" borderId="24" xfId="0" applyNumberFormat="1" applyFont="1" applyBorder="1" applyAlignment="1">
      <alignment horizontal="right"/>
    </xf>
    <xf numFmtId="0" fontId="37" fillId="0" borderId="18" xfId="0" applyFont="1" applyBorder="1" applyAlignment="1">
      <alignment horizontal="center" vertical="center"/>
    </xf>
    <xf numFmtId="0" fontId="44" fillId="0" borderId="9" xfId="0" applyFont="1" applyBorder="1" applyAlignment="1">
      <alignment vertical="center"/>
    </xf>
    <xf numFmtId="0" fontId="37" fillId="0" borderId="9" xfId="0" applyFont="1" applyBorder="1" applyAlignment="1">
      <alignment vertical="center"/>
    </xf>
    <xf numFmtId="0" fontId="37" fillId="0" borderId="9" xfId="136" applyFont="1" applyBorder="1" applyAlignment="1">
      <alignment horizontal="center" vertical="top"/>
    </xf>
    <xf numFmtId="170" fontId="37" fillId="0" borderId="9" xfId="136" applyNumberFormat="1" applyFont="1" applyBorder="1" applyAlignment="1">
      <alignment horizontal="center" vertical="top"/>
    </xf>
    <xf numFmtId="0" fontId="7" fillId="0" borderId="9" xfId="0" applyFont="1" applyBorder="1"/>
    <xf numFmtId="4" fontId="37" fillId="0" borderId="24" xfId="183" applyNumberFormat="1" applyFont="1" applyFill="1" applyBorder="1" applyAlignment="1">
      <alignment horizontal="center" vertical="center"/>
    </xf>
    <xf numFmtId="0" fontId="37" fillId="0" borderId="9" xfId="136" applyFont="1" applyBorder="1" applyAlignment="1">
      <alignment vertical="top" wrapText="1"/>
    </xf>
    <xf numFmtId="0" fontId="37" fillId="0" borderId="9" xfId="0" applyFont="1" applyBorder="1" applyAlignment="1">
      <alignment vertical="top"/>
    </xf>
    <xf numFmtId="165" fontId="37" fillId="0" borderId="9" xfId="0" applyNumberFormat="1" applyFont="1" applyBorder="1" applyAlignment="1">
      <alignment vertical="top"/>
    </xf>
    <xf numFmtId="4" fontId="37" fillId="0" borderId="24" xfId="0" applyNumberFormat="1" applyFont="1" applyBorder="1" applyAlignment="1">
      <alignment horizontal="center" vertical="top"/>
    </xf>
    <xf numFmtId="0" fontId="28" fillId="0" borderId="9" xfId="0" applyFont="1" applyBorder="1" applyAlignment="1">
      <alignment horizontal="left" vertical="top"/>
    </xf>
    <xf numFmtId="172" fontId="37" fillId="0" borderId="9" xfId="183" applyNumberFormat="1" applyFont="1" applyFill="1" applyBorder="1" applyAlignment="1">
      <alignment horizontal="center" vertical="top"/>
    </xf>
    <xf numFmtId="172" fontId="37" fillId="0" borderId="9" xfId="183" applyNumberFormat="1" applyFont="1" applyFill="1" applyBorder="1" applyAlignment="1">
      <alignment horizontal="center" vertical="center"/>
    </xf>
    <xf numFmtId="0" fontId="37" fillId="33" borderId="9" xfId="169" applyFont="1" applyFill="1" applyBorder="1" applyAlignment="1">
      <alignment vertical="center"/>
    </xf>
    <xf numFmtId="0" fontId="37" fillId="33" borderId="9" xfId="0" applyFont="1" applyFill="1" applyBorder="1" applyAlignment="1">
      <alignment horizontal="center" vertical="top"/>
    </xf>
    <xf numFmtId="0" fontId="28" fillId="33" borderId="9" xfId="0" applyFont="1" applyFill="1" applyBorder="1" applyAlignment="1">
      <alignment horizontal="left" vertical="top"/>
    </xf>
    <xf numFmtId="172" fontId="37" fillId="33" borderId="9" xfId="183" applyNumberFormat="1" applyFont="1" applyFill="1" applyBorder="1" applyAlignment="1">
      <alignment horizontal="center" vertical="top"/>
    </xf>
    <xf numFmtId="4" fontId="37" fillId="33" borderId="24" xfId="0" applyNumberFormat="1" applyFont="1" applyFill="1" applyBorder="1" applyAlignment="1">
      <alignment horizontal="center" vertical="top"/>
    </xf>
    <xf numFmtId="0" fontId="40" fillId="0" borderId="9" xfId="0" applyFont="1" applyBorder="1" applyAlignment="1">
      <alignment horizontal="left" vertical="center" wrapText="1"/>
    </xf>
    <xf numFmtId="0" fontId="35" fillId="0" borderId="17" xfId="0" applyFont="1" applyBorder="1" applyAlignment="1">
      <alignment horizontal="center" wrapText="1"/>
    </xf>
    <xf numFmtId="0" fontId="35" fillId="0" borderId="0" xfId="0" applyFont="1"/>
    <xf numFmtId="0" fontId="35" fillId="0" borderId="17" xfId="0" applyFont="1" applyBorder="1"/>
    <xf numFmtId="0" fontId="35" fillId="0" borderId="17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0" fontId="3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37" fillId="33" borderId="9" xfId="0" applyFont="1" applyFill="1" applyBorder="1" applyAlignment="1">
      <alignment horizontal="center"/>
    </xf>
    <xf numFmtId="0" fontId="49" fillId="0" borderId="38" xfId="0" applyFont="1" applyBorder="1" applyAlignment="1">
      <alignment vertical="center" wrapText="1"/>
    </xf>
    <xf numFmtId="0" fontId="49" fillId="0" borderId="34" xfId="0" applyFont="1" applyBorder="1" applyAlignment="1">
      <alignment horizontal="center" vertical="center" wrapText="1"/>
    </xf>
    <xf numFmtId="0" fontId="49" fillId="0" borderId="17" xfId="0" applyFont="1" applyBorder="1" applyAlignment="1">
      <alignment horizontal="center" vertical="center" wrapText="1"/>
    </xf>
    <xf numFmtId="0" fontId="37" fillId="0" borderId="22" xfId="174" applyFont="1" applyBorder="1" applyAlignment="1">
      <alignment horizontal="center" vertical="center" wrapText="1"/>
    </xf>
    <xf numFmtId="4" fontId="7" fillId="0" borderId="24" xfId="183" applyNumberFormat="1" applyFont="1" applyBorder="1" applyAlignment="1">
      <alignment horizontal="center" vertical="center"/>
    </xf>
    <xf numFmtId="0" fontId="37" fillId="0" borderId="9" xfId="174" applyFont="1" applyBorder="1" applyAlignment="1">
      <alignment horizontal="center" vertical="center" wrapText="1"/>
    </xf>
    <xf numFmtId="4" fontId="44" fillId="0" borderId="24" xfId="0" applyNumberFormat="1" applyFont="1" applyBorder="1"/>
    <xf numFmtId="0" fontId="30" fillId="0" borderId="31" xfId="163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 wrapText="1"/>
    </xf>
    <xf numFmtId="0" fontId="37" fillId="0" borderId="31" xfId="134" applyFont="1" applyBorder="1" applyAlignment="1">
      <alignment horizontal="left" vertical="center"/>
    </xf>
    <xf numFmtId="4" fontId="44" fillId="0" borderId="24" xfId="0" applyNumberFormat="1" applyFont="1" applyBorder="1" applyAlignment="1">
      <alignment horizontal="right"/>
    </xf>
    <xf numFmtId="4" fontId="37" fillId="0" borderId="24" xfId="0" applyNumberFormat="1" applyFont="1" applyBorder="1"/>
    <xf numFmtId="4" fontId="28" fillId="0" borderId="24" xfId="0" applyNumberFormat="1" applyFont="1" applyBorder="1"/>
    <xf numFmtId="49" fontId="7" fillId="0" borderId="18" xfId="163" applyNumberFormat="1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34" borderId="0" xfId="0" applyFont="1" applyFill="1" applyAlignment="1">
      <alignment horizontal="left"/>
    </xf>
    <xf numFmtId="0" fontId="28" fillId="34" borderId="0" xfId="0" applyFont="1" applyFill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8" fillId="34" borderId="0" xfId="0" applyFont="1" applyFill="1" applyAlignment="1">
      <alignment horizontal="right"/>
    </xf>
    <xf numFmtId="0" fontId="107" fillId="34" borderId="0" xfId="0" applyFont="1" applyFill="1" applyAlignment="1">
      <alignment horizontal="left"/>
    </xf>
    <xf numFmtId="0" fontId="107" fillId="0" borderId="0" xfId="0" applyFont="1" applyAlignment="1">
      <alignment horizontal="left"/>
    </xf>
    <xf numFmtId="0" fontId="54" fillId="0" borderId="0" xfId="0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37" fillId="0" borderId="21" xfId="0" applyFont="1" applyBorder="1" applyAlignment="1">
      <alignment horizontal="center" vertical="center" wrapText="1"/>
    </xf>
    <xf numFmtId="4" fontId="37" fillId="0" borderId="38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4" fontId="37" fillId="0" borderId="34" xfId="0" applyNumberFormat="1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/>
    </xf>
    <xf numFmtId="1" fontId="37" fillId="0" borderId="39" xfId="0" applyNumberFormat="1" applyFont="1" applyBorder="1" applyAlignment="1">
      <alignment horizontal="center" vertical="center" wrapText="1"/>
    </xf>
    <xf numFmtId="4" fontId="37" fillId="0" borderId="40" xfId="0" applyNumberFormat="1" applyFont="1" applyBorder="1" applyAlignment="1">
      <alignment horizontal="center" vertical="center" wrapText="1"/>
    </xf>
    <xf numFmtId="4" fontId="37" fillId="0" borderId="9" xfId="0" applyNumberFormat="1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4" fontId="28" fillId="0" borderId="36" xfId="0" applyNumberFormat="1" applyFont="1" applyBorder="1" applyAlignment="1">
      <alignment horizontal="center" vertical="center" wrapText="1"/>
    </xf>
    <xf numFmtId="0" fontId="37" fillId="0" borderId="28" xfId="0" applyFont="1" applyBorder="1"/>
    <xf numFmtId="0" fontId="37" fillId="0" borderId="41" xfId="0" applyFont="1" applyBorder="1" applyAlignment="1">
      <alignment horizontal="center" vertical="center" wrapText="1"/>
    </xf>
    <xf numFmtId="4" fontId="28" fillId="0" borderId="0" xfId="0" applyNumberFormat="1" applyFont="1" applyAlignment="1">
      <alignment horizontal="center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4" fontId="28" fillId="0" borderId="19" xfId="0" applyNumberFormat="1" applyFont="1" applyBorder="1" applyAlignment="1">
      <alignment horizontal="center" vertical="center" wrapText="1"/>
    </xf>
    <xf numFmtId="4" fontId="28" fillId="0" borderId="9" xfId="0" applyNumberFormat="1" applyFont="1" applyBorder="1" applyAlignment="1">
      <alignment horizontal="center" vertical="center" wrapText="1"/>
    </xf>
    <xf numFmtId="4" fontId="28" fillId="0" borderId="31" xfId="0" applyNumberFormat="1" applyFont="1" applyBorder="1" applyAlignment="1">
      <alignment horizontal="center" vertical="center" wrapText="1"/>
    </xf>
    <xf numFmtId="0" fontId="37" fillId="0" borderId="32" xfId="0" applyFont="1" applyBorder="1"/>
    <xf numFmtId="0" fontId="28" fillId="0" borderId="18" xfId="0" applyFont="1" applyBorder="1" applyAlignment="1">
      <alignment horizontal="center" vertical="center" wrapText="1"/>
    </xf>
    <xf numFmtId="0" fontId="28" fillId="31" borderId="26" xfId="0" applyFont="1" applyFill="1" applyBorder="1" applyAlignment="1">
      <alignment horizontal="center" vertical="center" wrapText="1"/>
    </xf>
    <xf numFmtId="0" fontId="28" fillId="0" borderId="0" xfId="162" applyFont="1" applyAlignment="1">
      <alignment horizontal="left"/>
    </xf>
    <xf numFmtId="0" fontId="7" fillId="0" borderId="0" xfId="158" applyFont="1"/>
    <xf numFmtId="0" fontId="7" fillId="0" borderId="0" xfId="158" applyFont="1" applyAlignment="1">
      <alignment horizontal="center"/>
    </xf>
    <xf numFmtId="0" fontId="44" fillId="0" borderId="0" xfId="0" applyFont="1" applyAlignment="1">
      <alignment horizontal="right"/>
    </xf>
    <xf numFmtId="0" fontId="37" fillId="0" borderId="42" xfId="0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0" fontId="7" fillId="0" borderId="24" xfId="0" applyFont="1" applyBorder="1"/>
    <xf numFmtId="4" fontId="7" fillId="0" borderId="34" xfId="0" applyNumberFormat="1" applyFont="1" applyBorder="1" applyAlignment="1">
      <alignment horizontal="center" vertical="center" wrapText="1"/>
    </xf>
    <xf numFmtId="4" fontId="26" fillId="35" borderId="34" xfId="0" applyNumberFormat="1" applyFont="1" applyFill="1" applyBorder="1" applyAlignment="1">
      <alignment horizontal="center" vertical="center" wrapText="1"/>
    </xf>
    <xf numFmtId="0" fontId="7" fillId="35" borderId="24" xfId="0" applyFont="1" applyFill="1" applyBorder="1"/>
    <xf numFmtId="4" fontId="7" fillId="35" borderId="34" xfId="0" applyNumberFormat="1" applyFont="1" applyFill="1" applyBorder="1" applyAlignment="1">
      <alignment horizontal="center" vertical="center" wrapText="1"/>
    </xf>
    <xf numFmtId="4" fontId="26" fillId="0" borderId="34" xfId="0" applyNumberFormat="1" applyFont="1" applyBorder="1" applyAlignment="1">
      <alignment horizontal="center" vertical="center" wrapText="1"/>
    </xf>
    <xf numFmtId="4" fontId="26" fillId="31" borderId="36" xfId="0" applyNumberFormat="1" applyFont="1" applyFill="1" applyBorder="1" applyAlignment="1">
      <alignment horizontal="center" vertical="center" wrapText="1"/>
    </xf>
    <xf numFmtId="0" fontId="7" fillId="0" borderId="23" xfId="0" applyFont="1" applyBorder="1"/>
    <xf numFmtId="0" fontId="37" fillId="0" borderId="0" xfId="174" applyFont="1" applyAlignment="1">
      <alignment horizontal="center" vertical="center"/>
    </xf>
    <xf numFmtId="0" fontId="51" fillId="0" borderId="0" xfId="0" applyFont="1"/>
    <xf numFmtId="165" fontId="37" fillId="0" borderId="0" xfId="174" applyNumberFormat="1" applyFont="1" applyAlignment="1">
      <alignment horizontal="center" vertical="center"/>
    </xf>
    <xf numFmtId="0" fontId="28" fillId="0" borderId="0" xfId="174" applyFont="1" applyAlignment="1">
      <alignment horizontal="center" vertical="center"/>
    </xf>
    <xf numFmtId="165" fontId="28" fillId="0" borderId="0" xfId="174" applyNumberFormat="1" applyFont="1" applyAlignment="1">
      <alignment horizontal="center" vertical="center"/>
    </xf>
    <xf numFmtId="0" fontId="28" fillId="0" borderId="0" xfId="174" applyFont="1" applyAlignment="1">
      <alignment horizontal="center" vertical="center" wrapText="1"/>
    </xf>
    <xf numFmtId="0" fontId="44" fillId="0" borderId="18" xfId="174" applyFont="1" applyBorder="1" applyAlignment="1">
      <alignment horizontal="center" vertical="center"/>
    </xf>
    <xf numFmtId="0" fontId="49" fillId="0" borderId="9" xfId="174" applyFont="1" applyBorder="1" applyAlignment="1">
      <alignment horizontal="left" vertical="center" wrapText="1"/>
    </xf>
    <xf numFmtId="0" fontId="37" fillId="0" borderId="18" xfId="174" applyFont="1" applyBorder="1" applyAlignment="1">
      <alignment horizontal="center" vertical="center" wrapText="1"/>
    </xf>
    <xf numFmtId="4" fontId="37" fillId="0" borderId="24" xfId="174" applyNumberFormat="1" applyFont="1" applyBorder="1" applyAlignment="1">
      <alignment horizontal="center" vertical="center" wrapText="1"/>
    </xf>
    <xf numFmtId="165" fontId="37" fillId="0" borderId="0" xfId="174" applyNumberFormat="1" applyFont="1" applyAlignment="1">
      <alignment horizontal="center" vertical="center" wrapText="1"/>
    </xf>
    <xf numFmtId="0" fontId="37" fillId="0" borderId="0" xfId="174" applyFont="1" applyAlignment="1">
      <alignment horizontal="center" vertical="center" wrapText="1"/>
    </xf>
    <xf numFmtId="0" fontId="37" fillId="0" borderId="18" xfId="174" applyFont="1" applyBorder="1" applyAlignment="1">
      <alignment horizontal="center" vertical="center"/>
    </xf>
    <xf numFmtId="0" fontId="28" fillId="0" borderId="9" xfId="174" applyFont="1" applyBorder="1" applyAlignment="1">
      <alignment horizontal="right" vertical="center"/>
    </xf>
    <xf numFmtId="3" fontId="28" fillId="0" borderId="34" xfId="174" applyNumberFormat="1" applyFont="1" applyBorder="1" applyAlignment="1">
      <alignment horizontal="center" vertical="center"/>
    </xf>
    <xf numFmtId="4" fontId="28" fillId="0" borderId="9" xfId="174" applyNumberFormat="1" applyFont="1" applyBorder="1" applyAlignment="1">
      <alignment horizontal="center" vertical="center"/>
    </xf>
    <xf numFmtId="4" fontId="28" fillId="0" borderId="24" xfId="174" applyNumberFormat="1" applyFont="1" applyBorder="1" applyAlignment="1">
      <alignment horizontal="center" vertical="center"/>
    </xf>
    <xf numFmtId="0" fontId="37" fillId="0" borderId="39" xfId="174" applyFont="1" applyBorder="1" applyAlignment="1">
      <alignment horizontal="center" vertical="center"/>
    </xf>
    <xf numFmtId="0" fontId="28" fillId="0" borderId="31" xfId="174" applyFont="1" applyBorder="1" applyAlignment="1">
      <alignment horizontal="right" vertical="center"/>
    </xf>
    <xf numFmtId="3" fontId="28" fillId="0" borderId="40" xfId="174" applyNumberFormat="1" applyFont="1" applyBorder="1" applyAlignment="1">
      <alignment horizontal="center" vertical="center"/>
    </xf>
    <xf numFmtId="4" fontId="28" fillId="0" borderId="31" xfId="174" applyNumberFormat="1" applyFont="1" applyBorder="1" applyAlignment="1">
      <alignment horizontal="center" vertical="center"/>
    </xf>
    <xf numFmtId="4" fontId="28" fillId="0" borderId="32" xfId="174" applyNumberFormat="1" applyFont="1" applyBorder="1" applyAlignment="1">
      <alignment horizontal="center" vertical="center"/>
    </xf>
    <xf numFmtId="0" fontId="37" fillId="0" borderId="26" xfId="174" applyFont="1" applyBorder="1" applyAlignment="1">
      <alignment horizontal="center" vertical="center"/>
    </xf>
    <xf numFmtId="0" fontId="37" fillId="0" borderId="20" xfId="174" applyFont="1" applyBorder="1" applyAlignment="1">
      <alignment horizontal="left" vertical="center" wrapText="1"/>
    </xf>
    <xf numFmtId="0" fontId="37" fillId="0" borderId="20" xfId="174" applyFont="1" applyBorder="1" applyAlignment="1">
      <alignment horizontal="center" vertical="center"/>
    </xf>
    <xf numFmtId="4" fontId="28" fillId="0" borderId="28" xfId="174" applyNumberFormat="1" applyFont="1" applyBorder="1" applyAlignment="1">
      <alignment horizontal="center" vertical="center"/>
    </xf>
    <xf numFmtId="0" fontId="28" fillId="0" borderId="0" xfId="174" applyFont="1" applyAlignment="1">
      <alignment horizontal="right" vertical="center"/>
    </xf>
    <xf numFmtId="0" fontId="55" fillId="0" borderId="0" xfId="174" applyFont="1" applyAlignment="1">
      <alignment horizontal="center" vertical="center"/>
    </xf>
    <xf numFmtId="10" fontId="55" fillId="0" borderId="0" xfId="175" applyNumberFormat="1" applyFont="1" applyAlignment="1">
      <alignment horizontal="center" vertical="center"/>
    </xf>
    <xf numFmtId="165" fontId="55" fillId="0" borderId="0" xfId="174" applyNumberFormat="1" applyFont="1" applyAlignment="1">
      <alignment horizontal="center" vertical="center"/>
    </xf>
    <xf numFmtId="0" fontId="37" fillId="0" borderId="17" xfId="0" applyFont="1" applyBorder="1"/>
    <xf numFmtId="0" fontId="50" fillId="31" borderId="33" xfId="174" applyFont="1" applyFill="1" applyBorder="1" applyAlignment="1">
      <alignment horizontal="center" vertical="center" wrapText="1"/>
    </xf>
    <xf numFmtId="0" fontId="50" fillId="31" borderId="29" xfId="174" applyFont="1" applyFill="1" applyBorder="1" applyAlignment="1">
      <alignment horizontal="center" vertical="center" wrapText="1"/>
    </xf>
    <xf numFmtId="0" fontId="50" fillId="31" borderId="30" xfId="174" applyFont="1" applyFill="1" applyBorder="1" applyAlignment="1">
      <alignment horizontal="center" vertical="center" wrapText="1"/>
    </xf>
    <xf numFmtId="0" fontId="50" fillId="31" borderId="18" xfId="174" applyFont="1" applyFill="1" applyBorder="1" applyAlignment="1">
      <alignment horizontal="center" vertical="center"/>
    </xf>
    <xf numFmtId="0" fontId="50" fillId="31" borderId="9" xfId="174" applyFont="1" applyFill="1" applyBorder="1" applyAlignment="1">
      <alignment horizontal="center" vertical="center"/>
    </xf>
    <xf numFmtId="0" fontId="50" fillId="31" borderId="24" xfId="174" applyFont="1" applyFill="1" applyBorder="1" applyAlignment="1">
      <alignment horizontal="center" vertical="center"/>
    </xf>
    <xf numFmtId="0" fontId="37" fillId="0" borderId="0" xfId="141" applyFont="1"/>
    <xf numFmtId="0" fontId="37" fillId="0" borderId="0" xfId="141" applyFont="1" applyAlignment="1">
      <alignment horizontal="center"/>
    </xf>
    <xf numFmtId="0" fontId="40" fillId="0" borderId="0" xfId="0" applyFont="1" applyAlignment="1">
      <alignment horizontal="right" vertical="center"/>
    </xf>
    <xf numFmtId="0" fontId="28" fillId="0" borderId="0" xfId="159" applyFont="1" applyAlignment="1">
      <alignment horizontal="center" vertical="center"/>
    </xf>
    <xf numFmtId="0" fontId="44" fillId="0" borderId="0" xfId="159" applyFont="1" applyAlignment="1">
      <alignment horizontal="right" vertical="center"/>
    </xf>
    <xf numFmtId="0" fontId="44" fillId="31" borderId="33" xfId="159" applyFont="1" applyFill="1" applyBorder="1" applyAlignment="1">
      <alignment horizontal="center" vertical="center" wrapText="1"/>
    </xf>
    <xf numFmtId="0" fontId="44" fillId="31" borderId="29" xfId="159" applyFont="1" applyFill="1" applyBorder="1" applyAlignment="1">
      <alignment horizontal="center" vertical="center" wrapText="1"/>
    </xf>
    <xf numFmtId="0" fontId="44" fillId="31" borderId="30" xfId="159" applyFont="1" applyFill="1" applyBorder="1" applyAlignment="1">
      <alignment horizontal="center" vertical="center" wrapText="1"/>
    </xf>
    <xf numFmtId="0" fontId="44" fillId="31" borderId="21" xfId="159" applyFont="1" applyFill="1" applyBorder="1" applyAlignment="1">
      <alignment horizontal="center" vertical="center" wrapText="1"/>
    </xf>
    <xf numFmtId="0" fontId="44" fillId="31" borderId="22" xfId="159" applyFont="1" applyFill="1" applyBorder="1" applyAlignment="1">
      <alignment horizontal="center" vertical="center" wrapText="1"/>
    </xf>
    <xf numFmtId="0" fontId="44" fillId="31" borderId="23" xfId="159" applyFont="1" applyFill="1" applyBorder="1" applyAlignment="1">
      <alignment horizontal="center" vertical="center" wrapText="1"/>
    </xf>
    <xf numFmtId="0" fontId="37" fillId="0" borderId="37" xfId="141" applyFont="1" applyBorder="1" applyAlignment="1">
      <alignment horizontal="center" vertical="center"/>
    </xf>
    <xf numFmtId="0" fontId="37" fillId="0" borderId="9" xfId="160" applyFont="1" applyBorder="1" applyAlignment="1">
      <alignment horizontal="left" vertical="center" wrapText="1"/>
    </xf>
    <xf numFmtId="0" fontId="37" fillId="0" borderId="9" xfId="160" applyFont="1" applyBorder="1" applyAlignment="1">
      <alignment horizontal="center" vertical="center" wrapText="1"/>
    </xf>
    <xf numFmtId="3" fontId="37" fillId="0" borderId="9" xfId="160" applyNumberFormat="1" applyFont="1" applyBorder="1" applyAlignment="1">
      <alignment horizontal="center" vertical="center"/>
    </xf>
    <xf numFmtId="0" fontId="37" fillId="0" borderId="9" xfId="160" applyFont="1" applyBorder="1" applyAlignment="1">
      <alignment horizontal="center" vertical="center"/>
    </xf>
    <xf numFmtId="165" fontId="7" fillId="0" borderId="24" xfId="160" applyNumberFormat="1" applyFont="1" applyBorder="1" applyAlignment="1">
      <alignment horizontal="center" vertical="center"/>
    </xf>
    <xf numFmtId="0" fontId="37" fillId="0" borderId="9" xfId="168" applyFont="1" applyBorder="1" applyAlignment="1">
      <alignment horizontal="left" vertical="center"/>
    </xf>
    <xf numFmtId="0" fontId="37" fillId="0" borderId="9" xfId="168" applyFont="1" applyBorder="1" applyAlignment="1">
      <alignment horizontal="center" vertical="center"/>
    </xf>
    <xf numFmtId="3" fontId="37" fillId="0" borderId="9" xfId="160" applyNumberFormat="1" applyFont="1" applyBorder="1" applyAlignment="1">
      <alignment horizontal="center" vertical="center" wrapText="1"/>
    </xf>
    <xf numFmtId="0" fontId="37" fillId="0" borderId="9" xfId="168" applyFont="1" applyBorder="1" applyAlignment="1">
      <alignment vertical="center"/>
    </xf>
    <xf numFmtId="0" fontId="37" fillId="0" borderId="9" xfId="142" applyFont="1" applyBorder="1" applyAlignment="1">
      <alignment horizontal="left" vertical="center"/>
    </xf>
    <xf numFmtId="0" fontId="37" fillId="0" borderId="9" xfId="142" applyFont="1" applyBorder="1" applyAlignment="1">
      <alignment horizontal="center" vertical="center"/>
    </xf>
    <xf numFmtId="0" fontId="37" fillId="0" borderId="9" xfId="160" applyFont="1" applyBorder="1" applyAlignment="1">
      <alignment horizontal="left" vertical="center"/>
    </xf>
    <xf numFmtId="0" fontId="37" fillId="0" borderId="18" xfId="141" applyFont="1" applyBorder="1"/>
    <xf numFmtId="0" fontId="28" fillId="0" borderId="9" xfId="160" applyFont="1" applyBorder="1" applyAlignment="1">
      <alignment horizontal="center" vertical="center"/>
    </xf>
    <xf numFmtId="0" fontId="37" fillId="0" borderId="9" xfId="159" applyFont="1" applyBorder="1" applyAlignment="1">
      <alignment horizontal="center" vertical="center"/>
    </xf>
    <xf numFmtId="165" fontId="26" fillId="0" borderId="24" xfId="159" applyNumberFormat="1" applyFont="1" applyBorder="1" applyAlignment="1">
      <alignment horizontal="center" vertical="center"/>
    </xf>
    <xf numFmtId="0" fontId="37" fillId="0" borderId="18" xfId="141" applyFont="1" applyBorder="1" applyAlignment="1">
      <alignment horizontal="center"/>
    </xf>
    <xf numFmtId="0" fontId="44" fillId="0" borderId="9" xfId="159" applyFont="1" applyBorder="1" applyAlignment="1">
      <alignment vertical="center"/>
    </xf>
    <xf numFmtId="3" fontId="7" fillId="0" borderId="9" xfId="159" applyNumberFormat="1" applyFont="1" applyBorder="1" applyAlignment="1">
      <alignment horizontal="center" vertical="center"/>
    </xf>
    <xf numFmtId="3" fontId="7" fillId="0" borderId="9" xfId="159" applyNumberFormat="1" applyFont="1" applyBorder="1" applyAlignment="1">
      <alignment horizontal="center" vertical="center" wrapText="1"/>
    </xf>
    <xf numFmtId="0" fontId="7" fillId="0" borderId="9" xfId="159" applyFont="1" applyBorder="1" applyAlignment="1">
      <alignment horizontal="center" vertical="center"/>
    </xf>
    <xf numFmtId="4" fontId="50" fillId="0" borderId="24" xfId="159" applyNumberFormat="1" applyFont="1" applyBorder="1" applyAlignment="1">
      <alignment horizontal="center" vertical="center"/>
    </xf>
    <xf numFmtId="0" fontId="37" fillId="0" borderId="26" xfId="141" applyFont="1" applyBorder="1" applyAlignment="1">
      <alignment horizontal="center"/>
    </xf>
    <xf numFmtId="0" fontId="44" fillId="0" borderId="43" xfId="159" applyFont="1" applyBorder="1" applyAlignment="1">
      <alignment vertical="center"/>
    </xf>
    <xf numFmtId="0" fontId="28" fillId="0" borderId="20" xfId="159" applyFont="1" applyBorder="1" applyAlignment="1">
      <alignment horizontal="center" vertical="center"/>
    </xf>
    <xf numFmtId="0" fontId="26" fillId="0" borderId="20" xfId="159" applyFont="1" applyBorder="1" applyAlignment="1">
      <alignment horizontal="center" vertical="center"/>
    </xf>
    <xf numFmtId="3" fontId="7" fillId="0" borderId="20" xfId="159" applyNumberFormat="1" applyFont="1" applyBorder="1" applyAlignment="1">
      <alignment horizontal="center" vertical="center"/>
    </xf>
    <xf numFmtId="3" fontId="7" fillId="0" borderId="20" xfId="159" applyNumberFormat="1" applyFont="1" applyBorder="1" applyAlignment="1">
      <alignment horizontal="center" vertical="center" wrapText="1"/>
    </xf>
    <xf numFmtId="0" fontId="7" fillId="0" borderId="20" xfId="159" applyFont="1" applyBorder="1" applyAlignment="1">
      <alignment horizontal="center" vertical="center"/>
    </xf>
    <xf numFmtId="4" fontId="50" fillId="0" borderId="28" xfId="159" applyNumberFormat="1" applyFont="1" applyBorder="1" applyAlignment="1">
      <alignment horizontal="center" vertical="center"/>
    </xf>
    <xf numFmtId="0" fontId="37" fillId="0" borderId="0" xfId="159" applyFont="1"/>
    <xf numFmtId="0" fontId="37" fillId="0" borderId="0" xfId="0" applyFont="1" applyAlignment="1">
      <alignment wrapText="1"/>
    </xf>
    <xf numFmtId="0" fontId="37" fillId="0" borderId="0" xfId="0" applyFont="1" applyAlignment="1">
      <alignment horizontal="right"/>
    </xf>
    <xf numFmtId="4" fontId="37" fillId="0" borderId="0" xfId="141" applyNumberFormat="1" applyFont="1"/>
    <xf numFmtId="2" fontId="28" fillId="0" borderId="0" xfId="170" applyNumberFormat="1" applyFont="1" applyAlignment="1">
      <alignment horizontal="center"/>
    </xf>
    <xf numFmtId="0" fontId="35" fillId="0" borderId="0" xfId="159" applyFont="1" applyAlignment="1">
      <alignment horizontal="center" vertical="center"/>
    </xf>
    <xf numFmtId="0" fontId="37" fillId="0" borderId="9" xfId="0" applyFont="1" applyBorder="1" applyAlignment="1">
      <alignment horizontal="left" vertical="center" wrapText="1"/>
    </xf>
    <xf numFmtId="0" fontId="38" fillId="0" borderId="0" xfId="141" applyFont="1"/>
    <xf numFmtId="0" fontId="38" fillId="0" borderId="0" xfId="141" applyFont="1" applyAlignment="1">
      <alignment horizontal="center"/>
    </xf>
    <xf numFmtId="0" fontId="52" fillId="0" borderId="0" xfId="0" applyFont="1" applyAlignment="1">
      <alignment horizontal="right" vertical="center"/>
    </xf>
    <xf numFmtId="0" fontId="56" fillId="0" borderId="0" xfId="159" applyFont="1" applyAlignment="1">
      <alignment horizontal="right" vertical="center"/>
    </xf>
    <xf numFmtId="0" fontId="38" fillId="0" borderId="18" xfId="141" applyFont="1" applyBorder="1" applyAlignment="1">
      <alignment horizontal="center" vertical="center"/>
    </xf>
    <xf numFmtId="0" fontId="35" fillId="0" borderId="9" xfId="159" applyFont="1" applyBorder="1" applyAlignment="1">
      <alignment horizontal="left" vertical="center"/>
    </xf>
    <xf numFmtId="0" fontId="38" fillId="0" borderId="9" xfId="160" applyFont="1" applyBorder="1" applyAlignment="1">
      <alignment horizontal="center" vertical="center" wrapText="1"/>
    </xf>
    <xf numFmtId="0" fontId="35" fillId="0" borderId="9" xfId="159" applyFont="1" applyBorder="1" applyAlignment="1">
      <alignment horizontal="center" vertical="center"/>
    </xf>
    <xf numFmtId="3" fontId="38" fillId="0" borderId="9" xfId="159" applyNumberFormat="1" applyFont="1" applyBorder="1" applyAlignment="1">
      <alignment horizontal="center" vertical="center"/>
    </xf>
    <xf numFmtId="3" fontId="38" fillId="0" borderId="9" xfId="159" applyNumberFormat="1" applyFont="1" applyBorder="1" applyAlignment="1">
      <alignment horizontal="center" vertical="center" wrapText="1"/>
    </xf>
    <xf numFmtId="0" fontId="38" fillId="0" borderId="9" xfId="159" applyFont="1" applyBorder="1" applyAlignment="1">
      <alignment horizontal="center" vertical="center"/>
    </xf>
    <xf numFmtId="165" fontId="38" fillId="0" borderId="24" xfId="159" applyNumberFormat="1" applyFont="1" applyBorder="1" applyAlignment="1">
      <alignment horizontal="center" vertical="center"/>
    </xf>
    <xf numFmtId="0" fontId="38" fillId="0" borderId="9" xfId="142" applyFont="1" applyBorder="1" applyAlignment="1">
      <alignment horizontal="left" vertical="center"/>
    </xf>
    <xf numFmtId="3" fontId="38" fillId="0" borderId="9" xfId="142" applyNumberFormat="1" applyFont="1" applyBorder="1" applyAlignment="1">
      <alignment horizontal="center" vertical="center"/>
    </xf>
    <xf numFmtId="0" fontId="38" fillId="0" borderId="9" xfId="160" applyFont="1" applyBorder="1" applyAlignment="1">
      <alignment horizontal="center" vertical="center"/>
    </xf>
    <xf numFmtId="0" fontId="38" fillId="0" borderId="9" xfId="159" applyFont="1" applyBorder="1" applyAlignment="1">
      <alignment horizontal="left" vertical="center"/>
    </xf>
    <xf numFmtId="0" fontId="38" fillId="0" borderId="9" xfId="168" applyFont="1" applyBorder="1" applyAlignment="1">
      <alignment horizontal="left" vertical="center"/>
    </xf>
    <xf numFmtId="3" fontId="38" fillId="0" borderId="9" xfId="160" applyNumberFormat="1" applyFont="1" applyBorder="1" applyAlignment="1">
      <alignment horizontal="center" vertical="center"/>
    </xf>
    <xf numFmtId="3" fontId="38" fillId="0" borderId="9" xfId="160" applyNumberFormat="1" applyFont="1" applyBorder="1" applyAlignment="1">
      <alignment horizontal="center" vertical="center" wrapText="1"/>
    </xf>
    <xf numFmtId="165" fontId="38" fillId="0" borderId="24" xfId="160" applyNumberFormat="1" applyFont="1" applyBorder="1" applyAlignment="1">
      <alignment horizontal="center" vertical="center"/>
    </xf>
    <xf numFmtId="0" fontId="38" fillId="0" borderId="9" xfId="168" applyFont="1" applyBorder="1" applyAlignment="1">
      <alignment vertical="center"/>
    </xf>
    <xf numFmtId="3" fontId="38" fillId="0" borderId="9" xfId="168" applyNumberFormat="1" applyFont="1" applyBorder="1" applyAlignment="1">
      <alignment horizontal="center" vertical="center"/>
    </xf>
    <xf numFmtId="0" fontId="38" fillId="0" borderId="9" xfId="168" applyFont="1" applyBorder="1" applyAlignment="1">
      <alignment vertical="center" wrapText="1"/>
    </xf>
    <xf numFmtId="0" fontId="38" fillId="0" borderId="9" xfId="168" applyFont="1" applyBorder="1" applyAlignment="1">
      <alignment horizontal="center" vertical="center"/>
    </xf>
    <xf numFmtId="0" fontId="38" fillId="0" borderId="9" xfId="160" applyFont="1" applyBorder="1" applyAlignment="1">
      <alignment vertical="center"/>
    </xf>
    <xf numFmtId="0" fontId="38" fillId="0" borderId="18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 vertical="top"/>
    </xf>
    <xf numFmtId="0" fontId="38" fillId="0" borderId="18" xfId="173" applyFont="1" applyBorder="1" applyAlignment="1">
      <alignment horizontal="center" vertical="center"/>
    </xf>
    <xf numFmtId="0" fontId="38" fillId="0" borderId="9" xfId="167" applyFont="1" applyBorder="1" applyAlignment="1">
      <alignment horizontal="left" vertical="center"/>
    </xf>
    <xf numFmtId="165" fontId="38" fillId="0" borderId="0" xfId="173" applyNumberFormat="1" applyFont="1" applyAlignment="1">
      <alignment horizontal="center" vertical="center"/>
    </xf>
    <xf numFmtId="0" fontId="38" fillId="0" borderId="0" xfId="173" applyFont="1" applyAlignment="1">
      <alignment horizontal="center" vertical="center"/>
    </xf>
    <xf numFmtId="0" fontId="38" fillId="0" borderId="9" xfId="167" applyFont="1" applyBorder="1" applyAlignment="1">
      <alignment horizontal="center" vertical="center"/>
    </xf>
    <xf numFmtId="0" fontId="38" fillId="0" borderId="9" xfId="167" applyFont="1" applyBorder="1" applyAlignment="1">
      <alignment horizontal="left" vertical="center" wrapText="1"/>
    </xf>
    <xf numFmtId="0" fontId="38" fillId="0" borderId="9" xfId="0" applyFont="1" applyBorder="1" applyAlignment="1">
      <alignment horizontal="left" vertical="center" wrapText="1"/>
    </xf>
    <xf numFmtId="0" fontId="38" fillId="0" borderId="9" xfId="0" applyFont="1" applyBorder="1" applyAlignment="1">
      <alignment horizontal="center" vertical="center"/>
    </xf>
    <xf numFmtId="0" fontId="35" fillId="0" borderId="18" xfId="141" applyFont="1" applyBorder="1" applyAlignment="1">
      <alignment horizontal="center" vertical="center"/>
    </xf>
    <xf numFmtId="0" fontId="35" fillId="0" borderId="9" xfId="160" applyFont="1" applyBorder="1" applyAlignment="1">
      <alignment horizontal="center" vertical="center"/>
    </xf>
    <xf numFmtId="0" fontId="35" fillId="0" borderId="9" xfId="167" applyFont="1" applyBorder="1" applyAlignment="1">
      <alignment horizontal="center" vertical="center"/>
    </xf>
    <xf numFmtId="2" fontId="35" fillId="0" borderId="9" xfId="167" applyNumberFormat="1" applyFont="1" applyBorder="1" applyAlignment="1">
      <alignment horizontal="center" vertical="center"/>
    </xf>
    <xf numFmtId="3" fontId="35" fillId="0" borderId="9" xfId="159" applyNumberFormat="1" applyFont="1" applyBorder="1" applyAlignment="1">
      <alignment horizontal="center" vertical="center"/>
    </xf>
    <xf numFmtId="165" fontId="35" fillId="0" borderId="24" xfId="159" applyNumberFormat="1" applyFont="1" applyBorder="1" applyAlignment="1">
      <alignment horizontal="center" vertical="center"/>
    </xf>
    <xf numFmtId="0" fontId="35" fillId="0" borderId="0" xfId="141" applyFont="1"/>
    <xf numFmtId="0" fontId="56" fillId="0" borderId="9" xfId="159" applyFont="1" applyBorder="1" applyAlignment="1">
      <alignment vertical="center"/>
    </xf>
    <xf numFmtId="4" fontId="56" fillId="0" borderId="32" xfId="173" applyNumberFormat="1" applyFont="1" applyBorder="1" applyAlignment="1">
      <alignment horizontal="center" vertical="center"/>
    </xf>
    <xf numFmtId="0" fontId="38" fillId="0" borderId="26" xfId="141" applyFont="1" applyBorder="1" applyAlignment="1">
      <alignment horizontal="center" vertical="center"/>
    </xf>
    <xf numFmtId="0" fontId="56" fillId="0" borderId="43" xfId="159" applyFont="1" applyBorder="1" applyAlignment="1">
      <alignment vertical="center"/>
    </xf>
    <xf numFmtId="0" fontId="35" fillId="0" borderId="20" xfId="159" applyFont="1" applyBorder="1" applyAlignment="1">
      <alignment horizontal="center" vertical="center"/>
    </xf>
    <xf numFmtId="4" fontId="35" fillId="0" borderId="28" xfId="159" applyNumberFormat="1" applyFont="1" applyBorder="1" applyAlignment="1">
      <alignment horizontal="center" vertical="center"/>
    </xf>
    <xf numFmtId="0" fontId="35" fillId="0" borderId="0" xfId="141" applyFont="1" applyAlignment="1">
      <alignment horizontal="center"/>
    </xf>
    <xf numFmtId="165" fontId="35" fillId="0" borderId="0" xfId="182" applyFont="1" applyFill="1"/>
    <xf numFmtId="0" fontId="35" fillId="0" borderId="0" xfId="162" applyFont="1" applyAlignment="1">
      <alignment horizontal="left"/>
    </xf>
    <xf numFmtId="0" fontId="37" fillId="0" borderId="35" xfId="0" applyFont="1" applyBorder="1" applyAlignment="1">
      <alignment vertical="center" wrapText="1"/>
    </xf>
    <xf numFmtId="165" fontId="37" fillId="0" borderId="24" xfId="0" applyNumberFormat="1" applyFont="1" applyBorder="1" applyAlignment="1">
      <alignment horizontal="center" vertical="center"/>
    </xf>
    <xf numFmtId="165" fontId="28" fillId="0" borderId="24" xfId="0" applyNumberFormat="1" applyFont="1" applyBorder="1" applyAlignment="1">
      <alignment horizontal="center" vertical="center"/>
    </xf>
    <xf numFmtId="171" fontId="37" fillId="0" borderId="9" xfId="0" applyNumberFormat="1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/>
    </xf>
    <xf numFmtId="0" fontId="37" fillId="0" borderId="31" xfId="0" applyFont="1" applyBorder="1" applyAlignment="1">
      <alignment vertical="center"/>
    </xf>
    <xf numFmtId="0" fontId="37" fillId="0" borderId="26" xfId="0" applyFont="1" applyBorder="1" applyAlignment="1">
      <alignment horizontal="center" vertical="center"/>
    </xf>
    <xf numFmtId="0" fontId="44" fillId="0" borderId="20" xfId="0" applyFont="1" applyBorder="1" applyAlignment="1">
      <alignment vertical="center" wrapText="1"/>
    </xf>
    <xf numFmtId="0" fontId="28" fillId="0" borderId="20" xfId="0" applyFont="1" applyBorder="1" applyAlignment="1">
      <alignment horizontal="center" vertical="center"/>
    </xf>
    <xf numFmtId="2" fontId="28" fillId="0" borderId="20" xfId="0" applyNumberFormat="1" applyFont="1" applyBorder="1" applyAlignment="1">
      <alignment horizontal="center" vertical="center"/>
    </xf>
    <xf numFmtId="0" fontId="37" fillId="0" borderId="20" xfId="0" applyFont="1" applyBorder="1" applyAlignment="1">
      <alignment vertical="center"/>
    </xf>
    <xf numFmtId="4" fontId="28" fillId="0" borderId="28" xfId="0" applyNumberFormat="1" applyFont="1" applyBorder="1" applyAlignment="1">
      <alignment horizontal="center" vertical="center"/>
    </xf>
    <xf numFmtId="0" fontId="37" fillId="0" borderId="44" xfId="0" applyFont="1" applyBorder="1"/>
    <xf numFmtId="0" fontId="44" fillId="0" borderId="43" xfId="0" applyFont="1" applyBorder="1" applyAlignment="1">
      <alignment vertical="center" wrapText="1"/>
    </xf>
    <xf numFmtId="0" fontId="28" fillId="0" borderId="43" xfId="0" applyFont="1" applyBorder="1" applyAlignment="1">
      <alignment horizontal="center"/>
    </xf>
    <xf numFmtId="4" fontId="28" fillId="0" borderId="43" xfId="0" applyNumberFormat="1" applyFont="1" applyBorder="1" applyAlignment="1">
      <alignment horizontal="center"/>
    </xf>
    <xf numFmtId="0" fontId="37" fillId="0" borderId="43" xfId="0" applyFont="1" applyBorder="1"/>
    <xf numFmtId="4" fontId="28" fillId="0" borderId="45" xfId="0" applyNumberFormat="1" applyFont="1" applyBorder="1" applyAlignment="1">
      <alignment horizontal="center"/>
    </xf>
    <xf numFmtId="0" fontId="28" fillId="0" borderId="17" xfId="0" applyFont="1" applyBorder="1"/>
    <xf numFmtId="0" fontId="37" fillId="0" borderId="26" xfId="0" applyFont="1" applyBorder="1"/>
    <xf numFmtId="0" fontId="37" fillId="0" borderId="20" xfId="0" applyFont="1" applyBorder="1"/>
    <xf numFmtId="0" fontId="50" fillId="31" borderId="33" xfId="0" applyFont="1" applyFill="1" applyBorder="1" applyAlignment="1">
      <alignment horizontal="center" vertical="center" wrapText="1"/>
    </xf>
    <xf numFmtId="0" fontId="50" fillId="31" borderId="30" xfId="0" applyFont="1" applyFill="1" applyBorder="1" applyAlignment="1">
      <alignment horizontal="center" vertical="center" wrapText="1"/>
    </xf>
    <xf numFmtId="0" fontId="50" fillId="31" borderId="33" xfId="159" applyFont="1" applyFill="1" applyBorder="1" applyAlignment="1">
      <alignment horizontal="center" vertical="center" wrapText="1"/>
    </xf>
    <xf numFmtId="0" fontId="50" fillId="31" borderId="29" xfId="159" applyFont="1" applyFill="1" applyBorder="1" applyAlignment="1">
      <alignment horizontal="center" vertical="center" wrapText="1"/>
    </xf>
    <xf numFmtId="0" fontId="50" fillId="31" borderId="30" xfId="159" applyFont="1" applyFill="1" applyBorder="1" applyAlignment="1">
      <alignment horizontal="center" vertical="center" wrapText="1"/>
    </xf>
    <xf numFmtId="0" fontId="50" fillId="31" borderId="21" xfId="159" applyFont="1" applyFill="1" applyBorder="1" applyAlignment="1">
      <alignment horizontal="center" vertical="center" wrapText="1"/>
    </xf>
    <xf numFmtId="0" fontId="50" fillId="31" borderId="22" xfId="159" applyFont="1" applyFill="1" applyBorder="1" applyAlignment="1">
      <alignment horizontal="center" vertical="center" wrapText="1"/>
    </xf>
    <xf numFmtId="0" fontId="50" fillId="31" borderId="23" xfId="159" applyFont="1" applyFill="1" applyBorder="1" applyAlignment="1">
      <alignment horizontal="center" vertical="center" wrapText="1"/>
    </xf>
    <xf numFmtId="165" fontId="44" fillId="0" borderId="0" xfId="182" applyFont="1" applyAlignment="1">
      <alignment horizontal="right"/>
    </xf>
    <xf numFmtId="0" fontId="52" fillId="0" borderId="0" xfId="0" applyFont="1"/>
    <xf numFmtId="165" fontId="35" fillId="0" borderId="0" xfId="182" applyFont="1" applyAlignment="1">
      <alignment horizontal="center"/>
    </xf>
    <xf numFmtId="165" fontId="56" fillId="0" borderId="0" xfId="182" applyFont="1" applyAlignment="1">
      <alignment horizontal="right"/>
    </xf>
    <xf numFmtId="49" fontId="38" fillId="0" borderId="18" xfId="0" applyNumberFormat="1" applyFont="1" applyBorder="1" applyAlignment="1">
      <alignment horizontal="center"/>
    </xf>
    <xf numFmtId="4" fontId="38" fillId="0" borderId="9" xfId="0" applyNumberFormat="1" applyFont="1" applyBorder="1" applyAlignment="1">
      <alignment vertical="center" wrapText="1"/>
    </xf>
    <xf numFmtId="0" fontId="38" fillId="0" borderId="9" xfId="0" applyFont="1" applyBorder="1" applyAlignment="1">
      <alignment horizontal="center" vertical="center" wrapText="1"/>
    </xf>
    <xf numFmtId="4" fontId="38" fillId="0" borderId="9" xfId="0" applyNumberFormat="1" applyFont="1" applyBorder="1" applyAlignment="1">
      <alignment horizontal="center" vertical="center"/>
    </xf>
    <xf numFmtId="165" fontId="38" fillId="0" borderId="24" xfId="182" applyFont="1" applyBorder="1" applyAlignment="1">
      <alignment horizontal="center" vertical="center"/>
    </xf>
    <xf numFmtId="49" fontId="38" fillId="0" borderId="18" xfId="0" applyNumberFormat="1" applyFont="1" applyBorder="1"/>
    <xf numFmtId="0" fontId="35" fillId="0" borderId="9" xfId="0" applyFont="1" applyBorder="1" applyAlignment="1">
      <alignment horizontal="center" vertical="center" wrapText="1"/>
    </xf>
    <xf numFmtId="0" fontId="38" fillId="0" borderId="18" xfId="0" applyFont="1" applyBorder="1"/>
    <xf numFmtId="0" fontId="56" fillId="0" borderId="9" xfId="0" applyFont="1" applyBorder="1" applyAlignment="1">
      <alignment vertical="center" wrapText="1"/>
    </xf>
    <xf numFmtId="2" fontId="35" fillId="0" borderId="24" xfId="182" applyNumberFormat="1" applyFont="1" applyFill="1" applyBorder="1" applyAlignment="1">
      <alignment horizontal="center" vertical="center"/>
    </xf>
    <xf numFmtId="0" fontId="38" fillId="0" borderId="26" xfId="0" applyFont="1" applyBorder="1"/>
    <xf numFmtId="0" fontId="56" fillId="0" borderId="20" xfId="0" applyFont="1" applyBorder="1" applyAlignment="1">
      <alignment vertical="center" wrapText="1"/>
    </xf>
    <xf numFmtId="0" fontId="38" fillId="0" borderId="20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/>
    </xf>
    <xf numFmtId="165" fontId="56" fillId="0" borderId="28" xfId="182" applyFont="1" applyBorder="1" applyAlignment="1">
      <alignment horizontal="center" vertical="center"/>
    </xf>
    <xf numFmtId="165" fontId="38" fillId="0" borderId="0" xfId="182" applyFont="1"/>
    <xf numFmtId="0" fontId="38" fillId="0" borderId="17" xfId="0" applyFont="1" applyBorder="1" applyAlignment="1">
      <alignment horizontal="center"/>
    </xf>
    <xf numFmtId="0" fontId="38" fillId="0" borderId="17" xfId="0" applyFont="1" applyBorder="1"/>
    <xf numFmtId="165" fontId="38" fillId="0" borderId="0" xfId="182" applyFont="1" applyAlignment="1">
      <alignment horizontal="center" vertical="center"/>
    </xf>
    <xf numFmtId="0" fontId="50" fillId="31" borderId="33" xfId="0" applyFont="1" applyFill="1" applyBorder="1" applyAlignment="1">
      <alignment vertical="center" wrapText="1"/>
    </xf>
    <xf numFmtId="165" fontId="50" fillId="31" borderId="30" xfId="182" applyFont="1" applyFill="1" applyBorder="1" applyAlignment="1">
      <alignment horizontal="center" vertical="center" wrapText="1"/>
    </xf>
    <xf numFmtId="0" fontId="37" fillId="0" borderId="0" xfId="172" applyFont="1" applyAlignment="1">
      <alignment horizontal="center"/>
    </xf>
    <xf numFmtId="0" fontId="37" fillId="0" borderId="0" xfId="172" applyFont="1"/>
    <xf numFmtId="0" fontId="28" fillId="0" borderId="35" xfId="0" applyFont="1" applyBorder="1" applyAlignment="1">
      <alignment horizontal="left" vertical="center" wrapText="1"/>
    </xf>
    <xf numFmtId="0" fontId="40" fillId="0" borderId="9" xfId="0" applyFont="1" applyBorder="1" applyAlignment="1">
      <alignment vertical="center" wrapText="1"/>
    </xf>
    <xf numFmtId="0" fontId="28" fillId="0" borderId="9" xfId="0" applyFont="1" applyBorder="1" applyAlignment="1">
      <alignment horizontal="left" vertical="center" wrapText="1"/>
    </xf>
    <xf numFmtId="2" fontId="37" fillId="0" borderId="9" xfId="0" applyNumberFormat="1" applyFont="1" applyBorder="1" applyAlignment="1">
      <alignment vertical="center" wrapText="1"/>
    </xf>
    <xf numFmtId="2" fontId="37" fillId="0" borderId="9" xfId="0" applyNumberFormat="1" applyFont="1" applyBorder="1" applyAlignment="1">
      <alignment horizontal="center"/>
    </xf>
    <xf numFmtId="4" fontId="37" fillId="0" borderId="24" xfId="0" applyNumberFormat="1" applyFont="1" applyBorder="1" applyAlignment="1">
      <alignment horizontal="center" vertical="center" wrapText="1"/>
    </xf>
    <xf numFmtId="49" fontId="28" fillId="0" borderId="21" xfId="0" applyNumberFormat="1" applyFont="1" applyBorder="1" applyAlignment="1">
      <alignment horizontal="center" vertical="center"/>
    </xf>
    <xf numFmtId="0" fontId="40" fillId="0" borderId="38" xfId="0" applyFont="1" applyBorder="1" applyAlignment="1">
      <alignment vertical="center" wrapText="1"/>
    </xf>
    <xf numFmtId="2" fontId="44" fillId="0" borderId="22" xfId="0" applyNumberFormat="1" applyFont="1" applyBorder="1" applyAlignment="1">
      <alignment horizontal="center" vertical="center"/>
    </xf>
    <xf numFmtId="2" fontId="44" fillId="0" borderId="38" xfId="0" applyNumberFormat="1" applyFont="1" applyBorder="1" applyAlignment="1">
      <alignment horizontal="center" vertical="center" wrapText="1"/>
    </xf>
    <xf numFmtId="2" fontId="44" fillId="0" borderId="23" xfId="0" applyNumberFormat="1" applyFont="1" applyBorder="1" applyAlignment="1">
      <alignment horizontal="center" vertical="center"/>
    </xf>
    <xf numFmtId="49" fontId="37" fillId="0" borderId="21" xfId="0" applyNumberFormat="1" applyFont="1" applyBorder="1" applyAlignment="1">
      <alignment horizontal="center"/>
    </xf>
    <xf numFmtId="2" fontId="37" fillId="0" borderId="22" xfId="0" applyNumberFormat="1" applyFont="1" applyBorder="1" applyAlignment="1">
      <alignment vertical="center" wrapText="1"/>
    </xf>
    <xf numFmtId="2" fontId="37" fillId="0" borderId="22" xfId="0" applyNumberFormat="1" applyFont="1" applyBorder="1" applyAlignment="1">
      <alignment horizontal="center"/>
    </xf>
    <xf numFmtId="2" fontId="37" fillId="0" borderId="23" xfId="0" applyNumberFormat="1" applyFont="1" applyBorder="1" applyAlignment="1">
      <alignment horizontal="center"/>
    </xf>
    <xf numFmtId="2" fontId="37" fillId="0" borderId="24" xfId="0" applyNumberFormat="1" applyFont="1" applyBorder="1" applyAlignment="1">
      <alignment horizontal="center"/>
    </xf>
    <xf numFmtId="0" fontId="37" fillId="0" borderId="9" xfId="164" applyFont="1" applyBorder="1" applyAlignment="1">
      <alignment vertical="top" wrapText="1"/>
    </xf>
    <xf numFmtId="0" fontId="37" fillId="0" borderId="46" xfId="164" applyFont="1" applyBorder="1" applyAlignment="1">
      <alignment vertical="top" wrapText="1"/>
    </xf>
    <xf numFmtId="0" fontId="37" fillId="0" borderId="47" xfId="164" applyFont="1" applyBorder="1" applyAlignment="1">
      <alignment vertical="top" wrapText="1"/>
    </xf>
    <xf numFmtId="2" fontId="37" fillId="0" borderId="31" xfId="0" applyNumberFormat="1" applyFont="1" applyBorder="1" applyAlignment="1">
      <alignment horizontal="center"/>
    </xf>
    <xf numFmtId="4" fontId="37" fillId="0" borderId="31" xfId="164" applyNumberFormat="1" applyFont="1" applyBorder="1" applyAlignment="1">
      <alignment horizontal="center" vertical="top" wrapText="1"/>
    </xf>
    <xf numFmtId="2" fontId="37" fillId="0" borderId="9" xfId="0" applyNumberFormat="1" applyFont="1" applyBorder="1" applyAlignment="1">
      <alignment horizontal="left" vertical="center" wrapText="1"/>
    </xf>
    <xf numFmtId="0" fontId="44" fillId="0" borderId="34" xfId="0" applyFont="1" applyBorder="1" applyAlignment="1">
      <alignment vertical="center" wrapText="1"/>
    </xf>
    <xf numFmtId="4" fontId="28" fillId="0" borderId="35" xfId="0" applyNumberFormat="1" applyFont="1" applyBorder="1" applyAlignment="1">
      <alignment horizontal="center"/>
    </xf>
    <xf numFmtId="0" fontId="28" fillId="0" borderId="34" xfId="0" applyFont="1" applyBorder="1" applyAlignment="1">
      <alignment vertical="center" wrapText="1"/>
    </xf>
    <xf numFmtId="0" fontId="28" fillId="0" borderId="9" xfId="0" applyFont="1" applyBorder="1" applyAlignment="1">
      <alignment vertical="center" wrapText="1"/>
    </xf>
    <xf numFmtId="0" fontId="28" fillId="0" borderId="35" xfId="0" applyFont="1" applyBorder="1" applyAlignment="1">
      <alignment horizontal="center" vertical="center" wrapText="1"/>
    </xf>
    <xf numFmtId="4" fontId="28" fillId="0" borderId="35" xfId="0" applyNumberFormat="1" applyFont="1" applyBorder="1" applyAlignment="1">
      <alignment horizontal="center" vertical="center" wrapText="1"/>
    </xf>
    <xf numFmtId="49" fontId="37" fillId="0" borderId="18" xfId="0" applyNumberFormat="1" applyFont="1" applyBorder="1" applyAlignment="1">
      <alignment horizontal="center" vertical="top"/>
    </xf>
    <xf numFmtId="49" fontId="37" fillId="0" borderId="9" xfId="0" applyNumberFormat="1" applyFont="1" applyBorder="1"/>
    <xf numFmtId="0" fontId="37" fillId="0" borderId="9" xfId="0" applyFont="1" applyBorder="1" applyAlignment="1">
      <alignment horizontal="left"/>
    </xf>
    <xf numFmtId="49" fontId="37" fillId="0" borderId="9" xfId="0" applyNumberFormat="1" applyFont="1" applyBorder="1" applyAlignment="1">
      <alignment wrapText="1"/>
    </xf>
    <xf numFmtId="2" fontId="28" fillId="0" borderId="9" xfId="0" applyNumberFormat="1" applyFont="1" applyBorder="1" applyAlignment="1">
      <alignment vertical="center" wrapText="1"/>
    </xf>
    <xf numFmtId="166" fontId="44" fillId="0" borderId="9" xfId="158" applyNumberFormat="1" applyFont="1" applyBorder="1" applyAlignment="1">
      <alignment wrapText="1"/>
    </xf>
    <xf numFmtId="49" fontId="37" fillId="0" borderId="26" xfId="0" applyNumberFormat="1" applyFont="1" applyBorder="1" applyAlignment="1">
      <alignment horizontal="center"/>
    </xf>
    <xf numFmtId="0" fontId="44" fillId="0" borderId="20" xfId="158" applyFont="1" applyBorder="1" applyAlignment="1">
      <alignment horizontal="left"/>
    </xf>
    <xf numFmtId="4" fontId="28" fillId="0" borderId="28" xfId="182" applyNumberFormat="1" applyFont="1" applyFill="1" applyBorder="1" applyAlignment="1">
      <alignment horizontal="center" vertical="center"/>
    </xf>
    <xf numFmtId="0" fontId="38" fillId="0" borderId="0" xfId="172" applyFont="1" applyAlignment="1">
      <alignment horizontal="center"/>
    </xf>
    <xf numFmtId="0" fontId="38" fillId="0" borderId="0" xfId="172" applyFont="1"/>
    <xf numFmtId="0" fontId="52" fillId="0" borderId="0" xfId="0" applyFont="1" applyAlignment="1">
      <alignment vertical="center"/>
    </xf>
    <xf numFmtId="0" fontId="52" fillId="0" borderId="9" xfId="0" applyFont="1" applyBorder="1" applyAlignment="1">
      <alignment vertical="center" wrapText="1"/>
    </xf>
    <xf numFmtId="49" fontId="35" fillId="0" borderId="18" xfId="0" applyNumberFormat="1" applyFont="1" applyBorder="1" applyAlignment="1">
      <alignment horizontal="center"/>
    </xf>
    <xf numFmtId="0" fontId="35" fillId="0" borderId="9" xfId="0" applyFont="1" applyBorder="1" applyAlignment="1">
      <alignment vertical="center" wrapText="1"/>
    </xf>
    <xf numFmtId="0" fontId="44" fillId="31" borderId="22" xfId="0" applyFont="1" applyFill="1" applyBorder="1" applyAlignment="1">
      <alignment horizontal="center" vertical="center" wrapText="1"/>
    </xf>
    <xf numFmtId="0" fontId="44" fillId="31" borderId="23" xfId="0" applyFont="1" applyFill="1" applyBorder="1" applyAlignment="1">
      <alignment horizontal="center" vertical="center" wrapText="1"/>
    </xf>
    <xf numFmtId="0" fontId="37" fillId="0" borderId="31" xfId="0" applyFont="1" applyBorder="1"/>
    <xf numFmtId="49" fontId="37" fillId="0" borderId="44" xfId="0" applyNumberFormat="1" applyFont="1" applyBorder="1"/>
    <xf numFmtId="0" fontId="44" fillId="0" borderId="43" xfId="0" applyFont="1" applyBorder="1" applyAlignment="1">
      <alignment wrapText="1"/>
    </xf>
    <xf numFmtId="0" fontId="28" fillId="0" borderId="43" xfId="0" applyFont="1" applyBorder="1"/>
    <xf numFmtId="0" fontId="50" fillId="31" borderId="21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center"/>
    </xf>
    <xf numFmtId="4" fontId="7" fillId="0" borderId="24" xfId="0" applyNumberFormat="1" applyFont="1" applyBorder="1" applyAlignment="1">
      <alignment horizontal="center"/>
    </xf>
    <xf numFmtId="0" fontId="50" fillId="0" borderId="9" xfId="0" applyFont="1" applyBorder="1" applyAlignment="1">
      <alignment vertical="center" wrapText="1"/>
    </xf>
    <xf numFmtId="4" fontId="26" fillId="0" borderId="24" xfId="0" applyNumberFormat="1" applyFont="1" applyBorder="1" applyAlignment="1">
      <alignment horizontal="center"/>
    </xf>
    <xf numFmtId="49" fontId="26" fillId="0" borderId="18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/>
    </xf>
    <xf numFmtId="4" fontId="7" fillId="0" borderId="9" xfId="0" applyNumberFormat="1" applyFont="1" applyBorder="1" applyAlignment="1">
      <alignment horizontal="center"/>
    </xf>
    <xf numFmtId="0" fontId="26" fillId="0" borderId="9" xfId="0" applyFont="1" applyBorder="1" applyAlignment="1">
      <alignment vertical="center" wrapText="1"/>
    </xf>
    <xf numFmtId="0" fontId="26" fillId="0" borderId="9" xfId="0" applyFont="1" applyBorder="1" applyAlignment="1">
      <alignment vertical="top" wrapText="1"/>
    </xf>
    <xf numFmtId="4" fontId="7" fillId="33" borderId="24" xfId="0" applyNumberFormat="1" applyFont="1" applyFill="1" applyBorder="1" applyAlignment="1">
      <alignment horizontal="center"/>
    </xf>
    <xf numFmtId="49" fontId="7" fillId="0" borderId="18" xfId="0" applyNumberFormat="1" applyFont="1" applyBorder="1"/>
    <xf numFmtId="4" fontId="26" fillId="0" borderId="24" xfId="0" applyNumberFormat="1" applyFont="1" applyBorder="1" applyAlignment="1">
      <alignment horizontal="center" wrapText="1"/>
    </xf>
    <xf numFmtId="4" fontId="7" fillId="33" borderId="24" xfId="0" applyNumberFormat="1" applyFont="1" applyFill="1" applyBorder="1" applyAlignment="1">
      <alignment horizontal="center" vertical="center" wrapText="1"/>
    </xf>
    <xf numFmtId="4" fontId="26" fillId="33" borderId="24" xfId="0" applyNumberFormat="1" applyFont="1" applyFill="1" applyBorder="1" applyAlignment="1">
      <alignment horizontal="center" wrapText="1"/>
    </xf>
    <xf numFmtId="49" fontId="7" fillId="0" borderId="39" xfId="0" applyNumberFormat="1" applyFont="1" applyBorder="1"/>
    <xf numFmtId="0" fontId="50" fillId="0" borderId="31" xfId="0" applyFont="1" applyBorder="1" applyAlignment="1">
      <alignment vertical="center" wrapText="1"/>
    </xf>
    <xf numFmtId="0" fontId="7" fillId="0" borderId="31" xfId="0" applyFont="1" applyBorder="1" applyAlignment="1">
      <alignment horizontal="center"/>
    </xf>
    <xf numFmtId="0" fontId="7" fillId="0" borderId="31" xfId="0" applyFont="1" applyBorder="1"/>
    <xf numFmtId="4" fontId="26" fillId="0" borderId="32" xfId="0" applyNumberFormat="1" applyFont="1" applyBorder="1" applyAlignment="1">
      <alignment horizontal="center" wrapText="1"/>
    </xf>
    <xf numFmtId="49" fontId="7" fillId="0" borderId="26" xfId="0" applyNumberFormat="1" applyFont="1" applyBorder="1"/>
    <xf numFmtId="0" fontId="50" fillId="0" borderId="20" xfId="0" applyFont="1" applyBorder="1" applyAlignment="1">
      <alignment wrapText="1"/>
    </xf>
    <xf numFmtId="0" fontId="26" fillId="0" borderId="20" xfId="0" applyFont="1" applyBorder="1" applyAlignment="1">
      <alignment horizontal="center"/>
    </xf>
    <xf numFmtId="2" fontId="26" fillId="0" borderId="20" xfId="0" applyNumberFormat="1" applyFont="1" applyBorder="1" applyAlignment="1">
      <alignment horizontal="center"/>
    </xf>
    <xf numFmtId="0" fontId="26" fillId="0" borderId="20" xfId="0" applyFont="1" applyBorder="1"/>
    <xf numFmtId="4" fontId="50" fillId="0" borderId="28" xfId="158" applyNumberFormat="1" applyFont="1" applyBorder="1" applyAlignment="1">
      <alignment horizontal="center"/>
    </xf>
    <xf numFmtId="0" fontId="57" fillId="31" borderId="48" xfId="172" applyFont="1" applyFill="1" applyBorder="1" applyAlignment="1">
      <alignment horizontal="center" vertical="center" wrapText="1"/>
    </xf>
    <xf numFmtId="0" fontId="57" fillId="31" borderId="49" xfId="172" applyFont="1" applyFill="1" applyBorder="1" applyAlignment="1">
      <alignment horizontal="center" vertical="center" wrapText="1"/>
    </xf>
    <xf numFmtId="0" fontId="57" fillId="31" borderId="50" xfId="172" applyFont="1" applyFill="1" applyBorder="1" applyAlignment="1">
      <alignment horizontal="center" vertical="center" wrapText="1"/>
    </xf>
    <xf numFmtId="0" fontId="57" fillId="31" borderId="51" xfId="172" applyFont="1" applyFill="1" applyBorder="1" applyAlignment="1">
      <alignment horizontal="center" vertical="center" wrapText="1"/>
    </xf>
    <xf numFmtId="0" fontId="57" fillId="31" borderId="18" xfId="172" applyFont="1" applyFill="1" applyBorder="1" applyAlignment="1">
      <alignment horizontal="center" vertical="center" wrapText="1"/>
    </xf>
    <xf numFmtId="0" fontId="57" fillId="31" borderId="25" xfId="172" applyFont="1" applyFill="1" applyBorder="1" applyAlignment="1">
      <alignment horizontal="center" vertical="center" wrapText="1"/>
    </xf>
    <xf numFmtId="0" fontId="57" fillId="31" borderId="9" xfId="172" applyFont="1" applyFill="1" applyBorder="1" applyAlignment="1">
      <alignment horizontal="center" vertical="center" wrapText="1"/>
    </xf>
    <xf numFmtId="0" fontId="57" fillId="31" borderId="24" xfId="172" applyFont="1" applyFill="1" applyBorder="1" applyAlignment="1">
      <alignment horizontal="center" vertical="center" wrapText="1"/>
    </xf>
    <xf numFmtId="0" fontId="35" fillId="0" borderId="0" xfId="172" applyFont="1" applyAlignment="1">
      <alignment horizontal="center"/>
    </xf>
    <xf numFmtId="0" fontId="35" fillId="0" borderId="0" xfId="172" applyFont="1"/>
    <xf numFmtId="0" fontId="35" fillId="0" borderId="0" xfId="172" applyFont="1" applyAlignment="1">
      <alignment vertical="center"/>
    </xf>
    <xf numFmtId="0" fontId="48" fillId="0" borderId="21" xfId="172" applyFont="1" applyBorder="1" applyAlignment="1">
      <alignment horizontal="center" vertical="top" wrapText="1"/>
    </xf>
    <xf numFmtId="0" fontId="58" fillId="0" borderId="22" xfId="0" applyFont="1" applyBorder="1" applyAlignment="1">
      <alignment horizontal="left" vertical="top"/>
    </xf>
    <xf numFmtId="0" fontId="38" fillId="0" borderId="22" xfId="0" applyFont="1" applyBorder="1" applyAlignment="1">
      <alignment horizontal="center"/>
    </xf>
    <xf numFmtId="4" fontId="59" fillId="0" borderId="22" xfId="0" applyNumberFormat="1" applyFont="1" applyBorder="1" applyAlignment="1">
      <alignment horizontal="right" vertical="top"/>
    </xf>
    <xf numFmtId="4" fontId="38" fillId="0" borderId="22" xfId="172" applyNumberFormat="1" applyFont="1" applyBorder="1" applyAlignment="1">
      <alignment vertical="top"/>
    </xf>
    <xf numFmtId="166" fontId="48" fillId="0" borderId="23" xfId="172" applyNumberFormat="1" applyFont="1" applyBorder="1" applyAlignment="1">
      <alignment horizontal="center" vertical="top" wrapText="1"/>
    </xf>
    <xf numFmtId="4" fontId="38" fillId="0" borderId="0" xfId="172" applyNumberFormat="1" applyFont="1"/>
    <xf numFmtId="0" fontId="48" fillId="0" borderId="18" xfId="172" applyFont="1" applyBorder="1" applyAlignment="1">
      <alignment horizontal="center" vertical="top" wrapText="1"/>
    </xf>
    <xf numFmtId="0" fontId="59" fillId="0" borderId="9" xfId="0" applyFont="1" applyBorder="1" applyAlignment="1">
      <alignment horizontal="left" vertical="top"/>
    </xf>
    <xf numFmtId="0" fontId="38" fillId="0" borderId="9" xfId="0" applyFont="1" applyBorder="1" applyAlignment="1">
      <alignment horizontal="center"/>
    </xf>
    <xf numFmtId="4" fontId="59" fillId="0" borderId="9" xfId="0" applyNumberFormat="1" applyFont="1" applyBorder="1" applyAlignment="1">
      <alignment horizontal="right" vertical="top"/>
    </xf>
    <xf numFmtId="4" fontId="38" fillId="0" borderId="9" xfId="172" applyNumberFormat="1" applyFont="1" applyBorder="1" applyAlignment="1">
      <alignment vertical="top"/>
    </xf>
    <xf numFmtId="0" fontId="48" fillId="0" borderId="9" xfId="0" applyFont="1" applyBorder="1" applyAlignment="1">
      <alignment horizontal="center"/>
    </xf>
    <xf numFmtId="4" fontId="35" fillId="0" borderId="0" xfId="172" applyNumberFormat="1" applyFont="1"/>
    <xf numFmtId="0" fontId="35" fillId="32" borderId="0" xfId="172" applyFont="1" applyFill="1"/>
    <xf numFmtId="0" fontId="38" fillId="32" borderId="0" xfId="172" applyFont="1" applyFill="1"/>
    <xf numFmtId="0" fontId="38" fillId="0" borderId="9" xfId="0" applyFont="1" applyBorder="1" applyAlignment="1">
      <alignment horizontal="left" vertical="top"/>
    </xf>
    <xf numFmtId="4" fontId="38" fillId="0" borderId="0" xfId="0" applyNumberFormat="1" applyFont="1"/>
    <xf numFmtId="0" fontId="32" fillId="0" borderId="18" xfId="172" applyFont="1" applyBorder="1" applyAlignment="1">
      <alignment horizontal="center" vertical="top" wrapText="1"/>
    </xf>
    <xf numFmtId="0" fontId="35" fillId="0" borderId="9" xfId="0" applyFont="1" applyBorder="1" applyAlignment="1">
      <alignment horizontal="center" vertical="top"/>
    </xf>
    <xf numFmtId="0" fontId="35" fillId="0" borderId="22" xfId="0" applyFont="1" applyBorder="1" applyAlignment="1">
      <alignment horizontal="center" vertical="top"/>
    </xf>
    <xf numFmtId="166" fontId="32" fillId="0" borderId="23" xfId="172" applyNumberFormat="1" applyFont="1" applyBorder="1" applyAlignment="1">
      <alignment horizontal="center" vertical="top" wrapText="1"/>
    </xf>
    <xf numFmtId="0" fontId="48" fillId="0" borderId="26" xfId="172" applyFont="1" applyBorder="1" applyAlignment="1">
      <alignment horizontal="center" vertical="top" wrapText="1"/>
    </xf>
    <xf numFmtId="0" fontId="56" fillId="0" borderId="20" xfId="159" applyFont="1" applyBorder="1" applyAlignment="1">
      <alignment vertical="center"/>
    </xf>
    <xf numFmtId="0" fontId="35" fillId="0" borderId="20" xfId="0" applyFont="1" applyBorder="1" applyAlignment="1">
      <alignment horizontal="left" vertical="top"/>
    </xf>
    <xf numFmtId="0" fontId="35" fillId="0" borderId="20" xfId="0" applyFont="1" applyBorder="1" applyAlignment="1">
      <alignment horizontal="center" vertical="top"/>
    </xf>
    <xf numFmtId="166" fontId="32" fillId="0" borderId="28" xfId="172" applyNumberFormat="1" applyFont="1" applyBorder="1" applyAlignment="1">
      <alignment horizontal="center" vertical="top" wrapText="1"/>
    </xf>
    <xf numFmtId="166" fontId="38" fillId="0" borderId="0" xfId="172" applyNumberFormat="1" applyFont="1"/>
    <xf numFmtId="0" fontId="35" fillId="0" borderId="0" xfId="163" applyFont="1" applyAlignment="1">
      <alignment horizontal="left"/>
    </xf>
    <xf numFmtId="0" fontId="28" fillId="0" borderId="0" xfId="158" applyFont="1" applyAlignment="1">
      <alignment horizontal="center"/>
    </xf>
    <xf numFmtId="0" fontId="28" fillId="0" borderId="0" xfId="158" applyFont="1"/>
    <xf numFmtId="0" fontId="26" fillId="0" borderId="8" xfId="158" applyFont="1" applyBorder="1"/>
    <xf numFmtId="0" fontId="50" fillId="0" borderId="8" xfId="158" applyFont="1" applyBorder="1" applyAlignment="1">
      <alignment horizontal="right"/>
    </xf>
    <xf numFmtId="0" fontId="60" fillId="0" borderId="41" xfId="158" applyFont="1" applyBorder="1" applyAlignment="1">
      <alignment vertical="center"/>
    </xf>
    <xf numFmtId="0" fontId="60" fillId="0" borderId="0" xfId="158" applyFont="1" applyAlignment="1">
      <alignment vertical="center"/>
    </xf>
    <xf numFmtId="0" fontId="26" fillId="31" borderId="18" xfId="158" applyFont="1" applyFill="1" applyBorder="1" applyAlignment="1">
      <alignment horizontal="center"/>
    </xf>
    <xf numFmtId="0" fontId="26" fillId="31" borderId="9" xfId="158" applyFont="1" applyFill="1" applyBorder="1" applyAlignment="1">
      <alignment horizontal="center"/>
    </xf>
    <xf numFmtId="0" fontId="26" fillId="31" borderId="24" xfId="158" applyFont="1" applyFill="1" applyBorder="1" applyAlignment="1">
      <alignment horizontal="center"/>
    </xf>
    <xf numFmtId="0" fontId="53" fillId="0" borderId="18" xfId="158" applyFont="1" applyBorder="1" applyAlignment="1">
      <alignment horizontal="center" vertical="center"/>
    </xf>
    <xf numFmtId="0" fontId="53" fillId="0" borderId="9" xfId="158" applyFont="1" applyBorder="1" applyAlignment="1">
      <alignment horizontal="center" vertical="center"/>
    </xf>
    <xf numFmtId="167" fontId="53" fillId="0" borderId="9" xfId="158" applyNumberFormat="1" applyFont="1" applyBorder="1" applyAlignment="1">
      <alignment horizontal="center" vertical="center"/>
    </xf>
    <xf numFmtId="167" fontId="53" fillId="0" borderId="32" xfId="158" applyNumberFormat="1" applyFont="1" applyBorder="1" applyAlignment="1">
      <alignment horizontal="center" vertical="center"/>
    </xf>
    <xf numFmtId="0" fontId="53" fillId="0" borderId="0" xfId="158" applyFont="1" applyAlignment="1">
      <alignment vertical="center"/>
    </xf>
    <xf numFmtId="167" fontId="53" fillId="0" borderId="0" xfId="158" applyNumberFormat="1" applyFont="1" applyAlignment="1">
      <alignment vertical="center"/>
    </xf>
    <xf numFmtId="0" fontId="7" fillId="0" borderId="18" xfId="158" applyFont="1" applyBorder="1" applyAlignment="1">
      <alignment horizontal="center" vertical="center"/>
    </xf>
    <xf numFmtId="166" fontId="37" fillId="0" borderId="9" xfId="158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top"/>
    </xf>
    <xf numFmtId="0" fontId="7" fillId="0" borderId="9" xfId="158" applyFont="1" applyBorder="1" applyAlignment="1">
      <alignment horizontal="center" vertical="center"/>
    </xf>
    <xf numFmtId="169" fontId="7" fillId="0" borderId="9" xfId="158" applyNumberFormat="1" applyFont="1" applyBorder="1" applyAlignment="1">
      <alignment horizontal="center" vertical="center"/>
    </xf>
    <xf numFmtId="4" fontId="7" fillId="0" borderId="9" xfId="158" applyNumberFormat="1" applyFont="1" applyBorder="1" applyAlignment="1">
      <alignment horizontal="center" vertical="center"/>
    </xf>
    <xf numFmtId="4" fontId="7" fillId="0" borderId="24" xfId="163" applyNumberFormat="1" applyFont="1" applyBorder="1" applyAlignment="1">
      <alignment horizontal="center" vertical="center"/>
    </xf>
    <xf numFmtId="0" fontId="53" fillId="0" borderId="0" xfId="162" applyFont="1"/>
    <xf numFmtId="0" fontId="53" fillId="0" borderId="0" xfId="158" applyFont="1"/>
    <xf numFmtId="167" fontId="53" fillId="0" borderId="0" xfId="158" applyNumberFormat="1" applyFont="1"/>
    <xf numFmtId="166" fontId="37" fillId="0" borderId="9" xfId="158" applyNumberFormat="1" applyFont="1" applyBorder="1" applyAlignment="1">
      <alignment wrapText="1"/>
    </xf>
    <xf numFmtId="0" fontId="37" fillId="0" borderId="9" xfId="158" applyFont="1" applyBorder="1" applyAlignment="1">
      <alignment horizontal="center"/>
    </xf>
    <xf numFmtId="4" fontId="7" fillId="0" borderId="9" xfId="158" applyNumberFormat="1" applyFont="1" applyBorder="1" applyAlignment="1">
      <alignment horizontal="center"/>
    </xf>
    <xf numFmtId="166" fontId="26" fillId="0" borderId="9" xfId="158" applyNumberFormat="1" applyFont="1" applyBorder="1" applyAlignment="1">
      <alignment horizontal="center" wrapText="1"/>
    </xf>
    <xf numFmtId="0" fontId="7" fillId="0" borderId="9" xfId="158" applyFont="1" applyBorder="1" applyAlignment="1">
      <alignment horizontal="center"/>
    </xf>
    <xf numFmtId="4" fontId="26" fillId="0" borderId="9" xfId="158" applyNumberFormat="1" applyFont="1" applyBorder="1" applyAlignment="1">
      <alignment horizontal="center"/>
    </xf>
    <xf numFmtId="4" fontId="26" fillId="0" borderId="24" xfId="158" applyNumberFormat="1" applyFont="1" applyBorder="1" applyAlignment="1">
      <alignment horizontal="center"/>
    </xf>
    <xf numFmtId="0" fontId="7" fillId="0" borderId="18" xfId="158" applyFont="1" applyBorder="1" applyAlignment="1">
      <alignment horizontal="center"/>
    </xf>
    <xf numFmtId="166" fontId="50" fillId="0" borderId="9" xfId="158" applyNumberFormat="1" applyFont="1" applyBorder="1" applyAlignment="1">
      <alignment wrapText="1"/>
    </xf>
    <xf numFmtId="0" fontId="26" fillId="0" borderId="26" xfId="158" applyFont="1" applyBorder="1" applyAlignment="1">
      <alignment horizontal="center"/>
    </xf>
    <xf numFmtId="0" fontId="50" fillId="0" borderId="20" xfId="158" applyFont="1" applyBorder="1" applyAlignment="1">
      <alignment horizontal="left"/>
    </xf>
    <xf numFmtId="0" fontId="26" fillId="0" borderId="20" xfId="158" applyFont="1" applyBorder="1" applyAlignment="1">
      <alignment horizontal="center"/>
    </xf>
    <xf numFmtId="4" fontId="26" fillId="0" borderId="20" xfId="158" applyNumberFormat="1" applyFont="1" applyBorder="1" applyAlignment="1">
      <alignment horizontal="center"/>
    </xf>
    <xf numFmtId="4" fontId="26" fillId="0" borderId="28" xfId="158" applyNumberFormat="1" applyFont="1" applyBorder="1" applyAlignment="1">
      <alignment horizontal="center"/>
    </xf>
    <xf numFmtId="4" fontId="7" fillId="0" borderId="0" xfId="158" applyNumberFormat="1" applyFont="1"/>
    <xf numFmtId="0" fontId="26" fillId="0" borderId="0" xfId="0" applyFont="1" applyAlignment="1">
      <alignment vertical="top"/>
    </xf>
    <xf numFmtId="0" fontId="7" fillId="0" borderId="0" xfId="0" applyFont="1" applyAlignment="1">
      <alignment vertical="top"/>
    </xf>
    <xf numFmtId="4" fontId="7" fillId="0" borderId="0" xfId="0" applyNumberFormat="1" applyFont="1" applyAlignment="1">
      <alignment vertical="top"/>
    </xf>
    <xf numFmtId="0" fontId="7" fillId="0" borderId="33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4" fontId="44" fillId="31" borderId="29" xfId="158" applyNumberFormat="1" applyFont="1" applyFill="1" applyBorder="1" applyAlignment="1">
      <alignment horizontal="center" vertical="center" wrapText="1"/>
    </xf>
    <xf numFmtId="4" fontId="44" fillId="31" borderId="30" xfId="158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4" fontId="53" fillId="0" borderId="9" xfId="158" applyNumberFormat="1" applyFont="1" applyBorder="1" applyAlignment="1">
      <alignment horizontal="center"/>
    </xf>
    <xf numFmtId="4" fontId="53" fillId="0" borderId="24" xfId="158" applyNumberFormat="1" applyFont="1" applyBorder="1" applyAlignment="1">
      <alignment horizontal="center"/>
    </xf>
    <xf numFmtId="0" fontId="7" fillId="0" borderId="18" xfId="0" applyFont="1" applyBorder="1" applyAlignment="1">
      <alignment horizontal="center" vertical="top"/>
    </xf>
    <xf numFmtId="0" fontId="43" fillId="0" borderId="9" xfId="0" applyFont="1" applyBorder="1" applyAlignment="1">
      <alignment horizontal="center" vertical="top"/>
    </xf>
    <xf numFmtId="4" fontId="7" fillId="0" borderId="24" xfId="162" applyNumberFormat="1" applyFont="1" applyBorder="1" applyAlignment="1">
      <alignment horizontal="center" vertical="center"/>
    </xf>
    <xf numFmtId="0" fontId="37" fillId="0" borderId="9" xfId="158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top"/>
    </xf>
    <xf numFmtId="0" fontId="37" fillId="0" borderId="0" xfId="158" applyFont="1" applyAlignment="1">
      <alignment horizontal="center"/>
    </xf>
    <xf numFmtId="0" fontId="61" fillId="0" borderId="9" xfId="0" applyFont="1" applyBorder="1" applyAlignment="1">
      <alignment horizontal="left" vertical="center" indent="1"/>
    </xf>
    <xf numFmtId="4" fontId="53" fillId="0" borderId="9" xfId="141" applyNumberFormat="1" applyFont="1" applyBorder="1" applyAlignment="1">
      <alignment horizontal="center" vertical="center"/>
    </xf>
    <xf numFmtId="4" fontId="53" fillId="0" borderId="9" xfId="162" applyNumberFormat="1" applyFont="1" applyBorder="1" applyAlignment="1">
      <alignment horizontal="center" vertical="center"/>
    </xf>
    <xf numFmtId="4" fontId="53" fillId="0" borderId="9" xfId="141" applyNumberFormat="1" applyFont="1" applyBorder="1" applyAlignment="1">
      <alignment horizontal="center" vertical="center" wrapText="1"/>
    </xf>
    <xf numFmtId="166" fontId="7" fillId="0" borderId="9" xfId="158" applyNumberFormat="1" applyFont="1" applyBorder="1" applyAlignment="1">
      <alignment wrapText="1"/>
    </xf>
    <xf numFmtId="4" fontId="7" fillId="0" borderId="24" xfId="158" applyNumberFormat="1" applyFont="1" applyBorder="1" applyAlignment="1">
      <alignment horizontal="center"/>
    </xf>
    <xf numFmtId="0" fontId="7" fillId="0" borderId="26" xfId="0" applyFont="1" applyBorder="1" applyAlignment="1">
      <alignment horizontal="center" vertical="top"/>
    </xf>
    <xf numFmtId="166" fontId="50" fillId="0" borderId="20" xfId="158" applyNumberFormat="1" applyFont="1" applyBorder="1" applyAlignment="1">
      <alignment wrapText="1"/>
    </xf>
    <xf numFmtId="0" fontId="7" fillId="0" borderId="20" xfId="158" applyFont="1" applyBorder="1" applyAlignment="1">
      <alignment horizontal="center"/>
    </xf>
    <xf numFmtId="4" fontId="7" fillId="0" borderId="20" xfId="158" applyNumberFormat="1" applyFont="1" applyBorder="1" applyAlignment="1">
      <alignment horizontal="center"/>
    </xf>
    <xf numFmtId="0" fontId="50" fillId="31" borderId="48" xfId="158" applyFont="1" applyFill="1" applyBorder="1" applyAlignment="1">
      <alignment horizontal="center" vertical="center" wrapText="1"/>
    </xf>
    <xf numFmtId="0" fontId="50" fillId="31" borderId="50" xfId="158" applyFont="1" applyFill="1" applyBorder="1" applyAlignment="1">
      <alignment horizontal="center" vertical="center" wrapText="1"/>
    </xf>
    <xf numFmtId="0" fontId="50" fillId="31" borderId="51" xfId="158" applyFont="1" applyFill="1" applyBorder="1" applyAlignment="1">
      <alignment horizontal="center" vertical="center" wrapText="1"/>
    </xf>
    <xf numFmtId="166" fontId="51" fillId="0" borderId="9" xfId="158" applyNumberFormat="1" applyFont="1" applyBorder="1" applyAlignment="1">
      <alignment vertical="center" wrapText="1"/>
    </xf>
    <xf numFmtId="0" fontId="28" fillId="0" borderId="0" xfId="0" applyFont="1" applyAlignment="1">
      <alignment vertical="center" wrapText="1"/>
    </xf>
    <xf numFmtId="49" fontId="37" fillId="0" borderId="39" xfId="0" applyNumberFormat="1" applyFont="1" applyBorder="1" applyAlignment="1">
      <alignment horizontal="center"/>
    </xf>
    <xf numFmtId="0" fontId="37" fillId="0" borderId="52" xfId="0" applyFont="1" applyBorder="1" applyAlignment="1">
      <alignment horizontal="center"/>
    </xf>
    <xf numFmtId="0" fontId="37" fillId="0" borderId="40" xfId="0" applyFont="1" applyBorder="1"/>
    <xf numFmtId="0" fontId="44" fillId="0" borderId="20" xfId="0" applyFont="1" applyBorder="1"/>
    <xf numFmtId="0" fontId="37" fillId="0" borderId="27" xfId="0" applyFont="1" applyBorder="1" applyAlignment="1">
      <alignment horizontal="center"/>
    </xf>
    <xf numFmtId="0" fontId="44" fillId="0" borderId="36" xfId="0" applyFont="1" applyBorder="1" applyAlignment="1">
      <alignment horizontal="center"/>
    </xf>
    <xf numFmtId="0" fontId="44" fillId="31" borderId="34" xfId="0" applyFont="1" applyFill="1" applyBorder="1" applyAlignment="1">
      <alignment horizontal="center" vertical="center" wrapText="1"/>
    </xf>
    <xf numFmtId="2" fontId="35" fillId="0" borderId="0" xfId="0" applyNumberFormat="1" applyFont="1" applyAlignment="1">
      <alignment horizontal="center" vertical="center" wrapText="1"/>
    </xf>
    <xf numFmtId="0" fontId="38" fillId="33" borderId="9" xfId="0" applyFont="1" applyFill="1" applyBorder="1" applyAlignment="1">
      <alignment horizontal="center" vertical="center" wrapText="1"/>
    </xf>
    <xf numFmtId="3" fontId="38" fillId="0" borderId="9" xfId="0" applyNumberFormat="1" applyFont="1" applyBorder="1" applyAlignment="1">
      <alignment horizontal="center" vertical="center" wrapText="1"/>
    </xf>
    <xf numFmtId="3" fontId="38" fillId="33" borderId="9" xfId="0" applyNumberFormat="1" applyFont="1" applyFill="1" applyBorder="1" applyAlignment="1">
      <alignment horizontal="center" vertical="center" wrapText="1"/>
    </xf>
    <xf numFmtId="1" fontId="38" fillId="33" borderId="9" xfId="0" applyNumberFormat="1" applyFont="1" applyFill="1" applyBorder="1" applyAlignment="1">
      <alignment horizontal="center" vertical="center" wrapText="1"/>
    </xf>
    <xf numFmtId="1" fontId="38" fillId="33" borderId="9" xfId="0" applyNumberFormat="1" applyFont="1" applyFill="1" applyBorder="1" applyAlignment="1">
      <alignment horizontal="center" vertical="center"/>
    </xf>
    <xf numFmtId="4" fontId="38" fillId="33" borderId="9" xfId="0" applyNumberFormat="1" applyFont="1" applyFill="1" applyBorder="1" applyAlignment="1">
      <alignment horizontal="center" vertical="center" wrapText="1"/>
    </xf>
    <xf numFmtId="4" fontId="38" fillId="33" borderId="24" xfId="0" applyNumberFormat="1" applyFont="1" applyFill="1" applyBorder="1" applyAlignment="1">
      <alignment horizontal="center" vertical="center" wrapText="1"/>
    </xf>
    <xf numFmtId="4" fontId="38" fillId="0" borderId="0" xfId="0" applyNumberFormat="1" applyFont="1" applyAlignment="1">
      <alignment vertical="center"/>
    </xf>
    <xf numFmtId="165" fontId="38" fillId="0" borderId="0" xfId="183" applyFont="1" applyFill="1" applyAlignment="1">
      <alignment vertical="center"/>
    </xf>
    <xf numFmtId="0" fontId="38" fillId="0" borderId="0" xfId="0" applyFont="1" applyAlignment="1">
      <alignment vertical="center"/>
    </xf>
    <xf numFmtId="43" fontId="38" fillId="0" borderId="0" xfId="0" applyNumberFormat="1" applyFont="1" applyAlignment="1">
      <alignment vertical="center"/>
    </xf>
    <xf numFmtId="4" fontId="35" fillId="33" borderId="24" xfId="0" applyNumberFormat="1" applyFont="1" applyFill="1" applyBorder="1" applyAlignment="1">
      <alignment horizontal="center" vertical="center" wrapText="1"/>
    </xf>
    <xf numFmtId="49" fontId="35" fillId="0" borderId="18" xfId="0" applyNumberFormat="1" applyFont="1" applyBorder="1" applyAlignment="1">
      <alignment horizontal="center" vertical="center"/>
    </xf>
    <xf numFmtId="49" fontId="35" fillId="0" borderId="18" xfId="0" applyNumberFormat="1" applyFont="1" applyBorder="1" applyAlignment="1">
      <alignment horizontal="center" vertical="top"/>
    </xf>
    <xf numFmtId="4" fontId="56" fillId="33" borderId="24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left"/>
    </xf>
    <xf numFmtId="4" fontId="38" fillId="33" borderId="0" xfId="0" applyNumberFormat="1" applyFont="1" applyFill="1" applyAlignment="1">
      <alignment vertical="center"/>
    </xf>
    <xf numFmtId="165" fontId="38" fillId="0" borderId="0" xfId="0" applyNumberFormat="1" applyFont="1" applyAlignment="1">
      <alignment vertical="center"/>
    </xf>
    <xf numFmtId="43" fontId="38" fillId="0" borderId="0" xfId="0" applyNumberFormat="1" applyFont="1"/>
    <xf numFmtId="49" fontId="38" fillId="0" borderId="18" xfId="0" applyNumberFormat="1" applyFont="1" applyBorder="1" applyAlignment="1">
      <alignment horizontal="center" vertical="center"/>
    </xf>
    <xf numFmtId="0" fontId="38" fillId="33" borderId="9" xfId="0" applyFont="1" applyFill="1" applyBorder="1" applyAlignment="1">
      <alignment vertical="center" wrapText="1"/>
    </xf>
    <xf numFmtId="0" fontId="38" fillId="33" borderId="9" xfId="0" applyFont="1" applyFill="1" applyBorder="1" applyAlignment="1">
      <alignment horizontal="center" vertical="center"/>
    </xf>
    <xf numFmtId="3" fontId="38" fillId="33" borderId="9" xfId="0" applyNumberFormat="1" applyFont="1" applyFill="1" applyBorder="1" applyAlignment="1">
      <alignment horizontal="center" vertical="center"/>
    </xf>
    <xf numFmtId="4" fontId="38" fillId="33" borderId="9" xfId="0" applyNumberFormat="1" applyFont="1" applyFill="1" applyBorder="1" applyAlignment="1">
      <alignment horizontal="center" vertical="center"/>
    </xf>
    <xf numFmtId="4" fontId="38" fillId="33" borderId="24" xfId="0" applyNumberFormat="1" applyFont="1" applyFill="1" applyBorder="1" applyAlignment="1">
      <alignment horizontal="center" vertical="center"/>
    </xf>
    <xf numFmtId="2" fontId="38" fillId="33" borderId="9" xfId="0" applyNumberFormat="1" applyFont="1" applyFill="1" applyBorder="1" applyAlignment="1">
      <alignment horizontal="center" vertical="center"/>
    </xf>
    <xf numFmtId="2" fontId="38" fillId="33" borderId="9" xfId="0" applyNumberFormat="1" applyFont="1" applyFill="1" applyBorder="1" applyAlignment="1">
      <alignment horizontal="center" vertical="center" wrapText="1"/>
    </xf>
    <xf numFmtId="4" fontId="56" fillId="0" borderId="24" xfId="0" applyNumberFormat="1" applyFont="1" applyBorder="1" applyAlignment="1">
      <alignment horizontal="center" vertical="center"/>
    </xf>
    <xf numFmtId="4" fontId="56" fillId="0" borderId="9" xfId="0" applyNumberFormat="1" applyFont="1" applyBorder="1" applyAlignment="1">
      <alignment horizontal="center" vertical="center"/>
    </xf>
    <xf numFmtId="0" fontId="38" fillId="0" borderId="9" xfId="0" applyFont="1" applyBorder="1" applyAlignment="1">
      <alignment vertical="center" wrapText="1"/>
    </xf>
    <xf numFmtId="49" fontId="38" fillId="0" borderId="39" xfId="0" applyNumberFormat="1" applyFont="1" applyBorder="1" applyAlignment="1">
      <alignment horizontal="center"/>
    </xf>
    <xf numFmtId="4" fontId="35" fillId="0" borderId="32" xfId="0" applyNumberFormat="1" applyFont="1" applyBorder="1" applyAlignment="1">
      <alignment horizontal="center"/>
    </xf>
    <xf numFmtId="49" fontId="35" fillId="0" borderId="26" xfId="0" applyNumberFormat="1" applyFont="1" applyBorder="1" applyAlignment="1">
      <alignment horizontal="center"/>
    </xf>
    <xf numFmtId="4" fontId="56" fillId="0" borderId="28" xfId="0" applyNumberFormat="1" applyFont="1" applyBorder="1" applyAlignment="1">
      <alignment horizontal="center" vertical="center"/>
    </xf>
    <xf numFmtId="49" fontId="35" fillId="0" borderId="0" xfId="0" applyNumberFormat="1" applyFont="1" applyAlignment="1">
      <alignment horizontal="center"/>
    </xf>
    <xf numFmtId="0" fontId="35" fillId="0" borderId="0" xfId="0" applyFont="1" applyAlignment="1">
      <alignment vertical="center" wrapText="1"/>
    </xf>
    <xf numFmtId="49" fontId="38" fillId="0" borderId="0" xfId="0" applyNumberFormat="1" applyFont="1" applyAlignment="1">
      <alignment horizontal="center"/>
    </xf>
    <xf numFmtId="1" fontId="106" fillId="0" borderId="29" xfId="0" applyNumberFormat="1" applyFont="1" applyBorder="1" applyAlignment="1" applyProtection="1">
      <alignment horizontal="center" vertical="center" wrapText="1"/>
      <protection locked="0"/>
    </xf>
    <xf numFmtId="3" fontId="106" fillId="0" borderId="29" xfId="0" applyNumberFormat="1" applyFont="1" applyBorder="1" applyAlignment="1" applyProtection="1">
      <alignment horizontal="center" vertical="center" wrapText="1"/>
      <protection locked="0"/>
    </xf>
    <xf numFmtId="1" fontId="106" fillId="0" borderId="9" xfId="0" applyNumberFormat="1" applyFont="1" applyBorder="1" applyAlignment="1" applyProtection="1">
      <alignment horizontal="center" vertical="center" wrapText="1"/>
      <protection locked="0"/>
    </xf>
    <xf numFmtId="3" fontId="106" fillId="0" borderId="9" xfId="0" applyNumberFormat="1" applyFont="1" applyBorder="1" applyAlignment="1" applyProtection="1">
      <alignment horizontal="center" vertical="center" wrapText="1"/>
      <protection locked="0"/>
    </xf>
    <xf numFmtId="3" fontId="106" fillId="0" borderId="22" xfId="0" applyNumberFormat="1" applyFont="1" applyBorder="1" applyAlignment="1" applyProtection="1">
      <alignment horizontal="center" vertical="center" wrapText="1"/>
      <protection locked="0"/>
    </xf>
    <xf numFmtId="0" fontId="28" fillId="0" borderId="17" xfId="136" applyFont="1" applyBorder="1" applyAlignment="1">
      <alignment horizontal="center" vertical="center"/>
    </xf>
    <xf numFmtId="0" fontId="28" fillId="0" borderId="0" xfId="136" applyFont="1" applyAlignment="1">
      <alignment horizontal="center" vertical="center"/>
    </xf>
    <xf numFmtId="0" fontId="37" fillId="0" borderId="0" xfId="136" applyFont="1" applyAlignment="1">
      <alignment vertical="center"/>
    </xf>
    <xf numFmtId="0" fontId="37" fillId="0" borderId="0" xfId="136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5" fillId="0" borderId="0" xfId="136" applyFont="1" applyAlignment="1">
      <alignment horizontal="center" vertical="center"/>
    </xf>
    <xf numFmtId="0" fontId="38" fillId="0" borderId="0" xfId="136" applyFont="1" applyAlignment="1">
      <alignment vertical="center"/>
    </xf>
    <xf numFmtId="0" fontId="38" fillId="0" borderId="17" xfId="136" applyFont="1" applyBorder="1" applyAlignment="1">
      <alignment vertical="center"/>
    </xf>
    <xf numFmtId="1" fontId="104" fillId="0" borderId="29" xfId="0" applyNumberFormat="1" applyFont="1" applyBorder="1" applyAlignment="1" applyProtection="1">
      <alignment horizontal="center" vertical="center" wrapText="1"/>
      <protection locked="0"/>
    </xf>
    <xf numFmtId="3" fontId="104" fillId="0" borderId="29" xfId="0" applyNumberFormat="1" applyFont="1" applyBorder="1" applyAlignment="1" applyProtection="1">
      <alignment horizontal="center" vertical="center" wrapText="1"/>
      <protection locked="0"/>
    </xf>
    <xf numFmtId="1" fontId="104" fillId="0" borderId="9" xfId="0" applyNumberFormat="1" applyFont="1" applyBorder="1" applyAlignment="1" applyProtection="1">
      <alignment horizontal="center" vertical="center" wrapText="1"/>
      <protection locked="0"/>
    </xf>
    <xf numFmtId="3" fontId="104" fillId="0" borderId="9" xfId="0" applyNumberFormat="1" applyFont="1" applyBorder="1" applyAlignment="1" applyProtection="1">
      <alignment horizontal="center" vertical="center" wrapText="1"/>
      <protection locked="0"/>
    </xf>
    <xf numFmtId="3" fontId="104" fillId="0" borderId="22" xfId="0" applyNumberFormat="1" applyFont="1" applyBorder="1" applyAlignment="1" applyProtection="1">
      <alignment horizontal="center" vertical="center" wrapText="1"/>
      <protection locked="0"/>
    </xf>
    <xf numFmtId="0" fontId="38" fillId="0" borderId="0" xfId="136" applyFont="1" applyAlignment="1">
      <alignment horizontal="center" vertical="center"/>
    </xf>
    <xf numFmtId="0" fontId="37" fillId="0" borderId="53" xfId="0" applyFont="1" applyBorder="1"/>
    <xf numFmtId="165" fontId="37" fillId="0" borderId="54" xfId="0" applyNumberFormat="1" applyFont="1" applyBorder="1" applyAlignment="1">
      <alignment horizontal="center"/>
    </xf>
    <xf numFmtId="165" fontId="37" fillId="0" borderId="17" xfId="0" applyNumberFormat="1" applyFont="1" applyBorder="1" applyAlignment="1">
      <alignment horizontal="center"/>
    </xf>
    <xf numFmtId="165" fontId="37" fillId="0" borderId="29" xfId="182" applyFont="1" applyFill="1" applyBorder="1" applyAlignment="1">
      <alignment horizontal="center" vertical="center"/>
    </xf>
    <xf numFmtId="165" fontId="37" fillId="0" borderId="38" xfId="182" applyFont="1" applyFill="1" applyBorder="1" applyAlignment="1">
      <alignment vertical="center"/>
    </xf>
    <xf numFmtId="165" fontId="37" fillId="0" borderId="55" xfId="182" applyFont="1" applyFill="1" applyBorder="1" applyAlignment="1">
      <alignment vertical="center"/>
    </xf>
    <xf numFmtId="165" fontId="37" fillId="0" borderId="30" xfId="182" applyFont="1" applyFill="1" applyBorder="1" applyAlignment="1">
      <alignment vertical="center"/>
    </xf>
    <xf numFmtId="165" fontId="37" fillId="0" borderId="22" xfId="182" applyFont="1" applyFill="1" applyBorder="1" applyAlignment="1">
      <alignment horizontal="center" vertical="center"/>
    </xf>
    <xf numFmtId="165" fontId="37" fillId="0" borderId="24" xfId="182" applyFont="1" applyFill="1" applyBorder="1" applyAlignment="1">
      <alignment vertical="center"/>
    </xf>
    <xf numFmtId="165" fontId="37" fillId="0" borderId="23" xfId="182" applyFont="1" applyFill="1" applyBorder="1" applyAlignment="1">
      <alignment vertical="center"/>
    </xf>
    <xf numFmtId="165" fontId="28" fillId="0" borderId="21" xfId="182" applyFont="1" applyFill="1" applyBorder="1" applyAlignment="1">
      <alignment horizontal="center" vertical="center"/>
    </xf>
    <xf numFmtId="165" fontId="28" fillId="0" borderId="17" xfId="182" applyFont="1" applyFill="1" applyBorder="1" applyAlignment="1">
      <alignment horizontal="center" vertical="center"/>
    </xf>
    <xf numFmtId="172" fontId="37" fillId="0" borderId="21" xfId="0" applyNumberFormat="1" applyFont="1" applyBorder="1" applyAlignment="1">
      <alignment horizontal="center" vertical="center"/>
    </xf>
    <xf numFmtId="165" fontId="37" fillId="0" borderId="23" xfId="0" applyNumberFormat="1" applyFont="1" applyBorder="1" applyAlignment="1">
      <alignment vertical="center"/>
    </xf>
    <xf numFmtId="0" fontId="37" fillId="0" borderId="54" xfId="0" applyFont="1" applyBorder="1"/>
    <xf numFmtId="165" fontId="37" fillId="0" borderId="34" xfId="182" applyFont="1" applyFill="1" applyBorder="1" applyAlignment="1">
      <alignment vertical="center"/>
    </xf>
    <xf numFmtId="165" fontId="37" fillId="0" borderId="37" xfId="182" applyFont="1" applyFill="1" applyBorder="1" applyAlignment="1">
      <alignment vertical="center"/>
    </xf>
    <xf numFmtId="165" fontId="28" fillId="0" borderId="4" xfId="182" applyFont="1" applyFill="1" applyBorder="1" applyAlignment="1">
      <alignment horizontal="center" vertical="center"/>
    </xf>
    <xf numFmtId="165" fontId="37" fillId="0" borderId="24" xfId="0" applyNumberFormat="1" applyFont="1" applyBorder="1" applyAlignment="1">
      <alignment vertical="center"/>
    </xf>
    <xf numFmtId="172" fontId="37" fillId="0" borderId="18" xfId="0" applyNumberFormat="1" applyFont="1" applyBorder="1" applyAlignment="1">
      <alignment horizontal="center" vertical="center"/>
    </xf>
    <xf numFmtId="0" fontId="37" fillId="0" borderId="56" xfId="0" applyFont="1" applyBorder="1"/>
    <xf numFmtId="165" fontId="37" fillId="0" borderId="56" xfId="0" applyNumberFormat="1" applyFont="1" applyBorder="1" applyAlignment="1">
      <alignment horizontal="center"/>
    </xf>
    <xf numFmtId="165" fontId="37" fillId="0" borderId="0" xfId="0" applyNumberFormat="1" applyFont="1" applyAlignment="1">
      <alignment horizontal="center"/>
    </xf>
    <xf numFmtId="173" fontId="37" fillId="0" borderId="43" xfId="0" applyNumberFormat="1" applyFont="1" applyBorder="1" applyAlignment="1">
      <alignment horizontal="center" vertical="center"/>
    </xf>
    <xf numFmtId="165" fontId="37" fillId="0" borderId="34" xfId="0" applyNumberFormat="1" applyFont="1" applyBorder="1" applyAlignment="1">
      <alignment vertical="center"/>
    </xf>
    <xf numFmtId="165" fontId="37" fillId="0" borderId="37" xfId="0" applyNumberFormat="1" applyFont="1" applyBorder="1" applyAlignment="1">
      <alignment vertical="center"/>
    </xf>
    <xf numFmtId="172" fontId="37" fillId="0" borderId="9" xfId="0" applyNumberFormat="1" applyFont="1" applyBorder="1" applyAlignment="1">
      <alignment horizontal="center" vertical="center"/>
    </xf>
    <xf numFmtId="165" fontId="37" fillId="0" borderId="38" xfId="0" applyNumberFormat="1" applyFont="1" applyBorder="1" applyAlignment="1">
      <alignment vertical="center"/>
    </xf>
    <xf numFmtId="173" fontId="37" fillId="0" borderId="22" xfId="0" applyNumberFormat="1" applyFont="1" applyBorder="1" applyAlignment="1">
      <alignment horizontal="center" vertical="center"/>
    </xf>
    <xf numFmtId="172" fontId="28" fillId="0" borderId="21" xfId="0" applyNumberFormat="1" applyFont="1" applyBorder="1" applyAlignment="1">
      <alignment horizontal="center" vertical="center"/>
    </xf>
    <xf numFmtId="165" fontId="28" fillId="0" borderId="4" xfId="0" applyNumberFormat="1" applyFont="1" applyBorder="1" applyAlignment="1">
      <alignment vertical="center"/>
    </xf>
    <xf numFmtId="0" fontId="29" fillId="0" borderId="57" xfId="0" applyFont="1" applyBorder="1" applyAlignment="1">
      <alignment horizontal="center" vertical="center" wrapText="1"/>
    </xf>
    <xf numFmtId="0" fontId="29" fillId="0" borderId="58" xfId="0" applyFont="1" applyBorder="1" applyAlignment="1">
      <alignment vertical="center" wrapText="1"/>
    </xf>
    <xf numFmtId="172" fontId="28" fillId="0" borderId="58" xfId="0" applyNumberFormat="1" applyFont="1" applyBorder="1" applyAlignment="1">
      <alignment vertical="center"/>
    </xf>
    <xf numFmtId="172" fontId="28" fillId="0" borderId="57" xfId="0" applyNumberFormat="1" applyFont="1" applyBorder="1" applyAlignment="1">
      <alignment horizontal="center" vertical="center"/>
    </xf>
    <xf numFmtId="164" fontId="28" fillId="0" borderId="58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0" fontId="7" fillId="0" borderId="17" xfId="0" applyFont="1" applyBorder="1" applyAlignment="1">
      <alignment horizontal="center"/>
    </xf>
    <xf numFmtId="0" fontId="40" fillId="0" borderId="9" xfId="0" applyFont="1" applyBorder="1" applyAlignment="1">
      <alignment horizontal="center" vertical="center" wrapText="1"/>
    </xf>
    <xf numFmtId="165" fontId="38" fillId="0" borderId="0" xfId="183" applyFont="1" applyFill="1" applyBorder="1" applyAlignment="1" applyProtection="1">
      <alignment horizontal="center"/>
      <protection locked="0" hidden="1"/>
    </xf>
    <xf numFmtId="165" fontId="28" fillId="0" borderId="24" xfId="0" applyNumberFormat="1" applyFont="1" applyBorder="1"/>
    <xf numFmtId="165" fontId="37" fillId="0" borderId="24" xfId="0" applyNumberFormat="1" applyFont="1" applyBorder="1" applyAlignment="1">
      <alignment horizontal="center"/>
    </xf>
    <xf numFmtId="168" fontId="37" fillId="0" borderId="9" xfId="165" applyNumberFormat="1" applyFont="1" applyBorder="1" applyAlignment="1" applyProtection="1">
      <alignment horizontal="center"/>
      <protection locked="0" hidden="1"/>
    </xf>
    <xf numFmtId="165" fontId="37" fillId="0" borderId="9" xfId="183" applyFont="1" applyFill="1" applyBorder="1" applyAlignment="1" applyProtection="1">
      <alignment horizontal="center"/>
      <protection locked="0" hidden="1"/>
    </xf>
    <xf numFmtId="168" fontId="37" fillId="33" borderId="9" xfId="166" applyNumberFormat="1" applyFont="1" applyFill="1" applyBorder="1" applyAlignment="1">
      <alignment horizontal="center"/>
    </xf>
    <xf numFmtId="0" fontId="37" fillId="33" borderId="9" xfId="166" applyFont="1" applyFill="1" applyBorder="1" applyAlignment="1">
      <alignment horizontal="center"/>
    </xf>
    <xf numFmtId="0" fontId="37" fillId="33" borderId="9" xfId="166" applyFont="1" applyFill="1" applyBorder="1" applyAlignment="1">
      <alignment horizontal="left"/>
    </xf>
    <xf numFmtId="165" fontId="37" fillId="0" borderId="24" xfId="0" applyNumberFormat="1" applyFont="1" applyBorder="1"/>
    <xf numFmtId="165" fontId="37" fillId="33" borderId="9" xfId="183" applyFont="1" applyFill="1" applyBorder="1" applyAlignment="1" applyProtection="1">
      <alignment horizontal="center"/>
      <protection locked="0" hidden="1"/>
    </xf>
    <xf numFmtId="1" fontId="37" fillId="33" borderId="9" xfId="165" applyNumberFormat="1" applyFont="1" applyFill="1" applyBorder="1" applyAlignment="1" applyProtection="1">
      <alignment horizontal="center"/>
      <protection locked="0" hidden="1"/>
    </xf>
    <xf numFmtId="0" fontId="37" fillId="0" borderId="9" xfId="165" applyFont="1" applyBorder="1" applyProtection="1">
      <protection locked="0" hidden="1"/>
    </xf>
    <xf numFmtId="2" fontId="37" fillId="0" borderId="9" xfId="166" applyNumberFormat="1" applyFont="1" applyBorder="1" applyAlignment="1" applyProtection="1">
      <alignment horizontal="center"/>
      <protection locked="0" hidden="1"/>
    </xf>
    <xf numFmtId="0" fontId="37" fillId="0" borderId="9" xfId="166" applyFont="1" applyBorder="1" applyProtection="1">
      <protection locked="0" hidden="1"/>
    </xf>
    <xf numFmtId="0" fontId="109" fillId="0" borderId="9" xfId="139" applyFont="1" applyBorder="1" applyAlignment="1">
      <alignment wrapText="1"/>
    </xf>
    <xf numFmtId="4" fontId="109" fillId="0" borderId="9" xfId="139" applyNumberFormat="1" applyFont="1" applyBorder="1"/>
    <xf numFmtId="0" fontId="110" fillId="0" borderId="9" xfId="139" applyFont="1" applyBorder="1" applyAlignment="1">
      <alignment wrapText="1"/>
    </xf>
    <xf numFmtId="0" fontId="110" fillId="0" borderId="9" xfId="139" applyFont="1" applyBorder="1"/>
    <xf numFmtId="0" fontId="110" fillId="0" borderId="9" xfId="139" applyFont="1" applyBorder="1" applyAlignment="1">
      <alignment vertical="top" wrapText="1"/>
    </xf>
    <xf numFmtId="4" fontId="110" fillId="0" borderId="9" xfId="139" applyNumberFormat="1" applyFont="1" applyBorder="1"/>
    <xf numFmtId="9" fontId="109" fillId="0" borderId="9" xfId="175" applyFont="1" applyFill="1" applyBorder="1"/>
    <xf numFmtId="4" fontId="109" fillId="0" borderId="9" xfId="139" applyNumberFormat="1" applyFont="1" applyBorder="1" applyAlignment="1">
      <alignment horizontal="center" vertical="center"/>
    </xf>
    <xf numFmtId="0" fontId="106" fillId="0" borderId="9" xfId="139" applyFont="1" applyBorder="1"/>
    <xf numFmtId="4" fontId="106" fillId="0" borderId="9" xfId="139" applyNumberFormat="1" applyFont="1" applyBorder="1"/>
    <xf numFmtId="0" fontId="7" fillId="0" borderId="0" xfId="136" applyFont="1" applyAlignment="1">
      <alignment horizontal="center" vertical="center"/>
    </xf>
    <xf numFmtId="0" fontId="7" fillId="0" borderId="0" xfId="136" applyFont="1" applyAlignment="1">
      <alignment vertical="center"/>
    </xf>
    <xf numFmtId="49" fontId="109" fillId="0" borderId="18" xfId="139" applyNumberFormat="1" applyFont="1" applyBorder="1" applyAlignment="1">
      <alignment horizontal="center" vertical="center"/>
    </xf>
    <xf numFmtId="4" fontId="109" fillId="0" borderId="24" xfId="139" applyNumberFormat="1" applyFont="1" applyBorder="1"/>
    <xf numFmtId="49" fontId="106" fillId="0" borderId="18" xfId="139" applyNumberFormat="1" applyFont="1" applyBorder="1" applyAlignment="1">
      <alignment horizontal="center" vertical="center"/>
    </xf>
    <xf numFmtId="0" fontId="110" fillId="0" borderId="24" xfId="139" applyFont="1" applyBorder="1"/>
    <xf numFmtId="4" fontId="110" fillId="0" borderId="24" xfId="139" applyNumberFormat="1" applyFont="1" applyBorder="1"/>
    <xf numFmtId="0" fontId="106" fillId="0" borderId="24" xfId="139" applyFont="1" applyBorder="1"/>
    <xf numFmtId="4" fontId="106" fillId="0" borderId="24" xfId="139" applyNumberFormat="1" applyFont="1" applyBorder="1"/>
    <xf numFmtId="9" fontId="109" fillId="0" borderId="24" xfId="175" applyFont="1" applyFill="1" applyBorder="1"/>
    <xf numFmtId="4" fontId="109" fillId="0" borderId="24" xfId="139" applyNumberFormat="1" applyFont="1" applyBorder="1" applyAlignment="1">
      <alignment horizontal="center" vertical="center"/>
    </xf>
    <xf numFmtId="49" fontId="109" fillId="0" borderId="26" xfId="139" applyNumberFormat="1" applyFont="1" applyBorder="1" applyAlignment="1">
      <alignment horizontal="center" vertical="center"/>
    </xf>
    <xf numFmtId="0" fontId="109" fillId="0" borderId="20" xfId="139" applyFont="1" applyBorder="1" applyAlignment="1">
      <alignment wrapText="1"/>
    </xf>
    <xf numFmtId="0" fontId="106" fillId="0" borderId="20" xfId="139" applyFont="1" applyBorder="1"/>
    <xf numFmtId="4" fontId="106" fillId="0" borderId="20" xfId="139" applyNumberFormat="1" applyFont="1" applyBorder="1"/>
    <xf numFmtId="4" fontId="106" fillId="0" borderId="28" xfId="139" applyNumberFormat="1" applyFont="1" applyBorder="1"/>
    <xf numFmtId="0" fontId="39" fillId="36" borderId="59" xfId="0" applyFont="1" applyFill="1" applyBorder="1" applyAlignment="1">
      <alignment horizontal="center" vertical="center" wrapText="1"/>
    </xf>
    <xf numFmtId="0" fontId="39" fillId="36" borderId="60" xfId="0" applyFont="1" applyFill="1" applyBorder="1" applyAlignment="1">
      <alignment horizontal="center" vertical="center" wrapText="1"/>
    </xf>
    <xf numFmtId="0" fontId="26" fillId="36" borderId="59" xfId="0" applyFont="1" applyFill="1" applyBorder="1" applyAlignment="1">
      <alignment horizontal="center" vertical="center" wrapText="1"/>
    </xf>
    <xf numFmtId="0" fontId="50" fillId="37" borderId="33" xfId="0" applyFont="1" applyFill="1" applyBorder="1" applyAlignment="1">
      <alignment horizontal="center" vertical="center" wrapText="1"/>
    </xf>
    <xf numFmtId="0" fontId="50" fillId="37" borderId="29" xfId="0" applyFont="1" applyFill="1" applyBorder="1" applyAlignment="1">
      <alignment horizontal="center" vertical="center" wrapText="1"/>
    </xf>
    <xf numFmtId="0" fontId="50" fillId="37" borderId="30" xfId="0" applyFont="1" applyFill="1" applyBorder="1" applyAlignment="1">
      <alignment horizontal="center" vertical="center" wrapText="1"/>
    </xf>
    <xf numFmtId="0" fontId="50" fillId="37" borderId="18" xfId="0" applyFont="1" applyFill="1" applyBorder="1" applyAlignment="1">
      <alignment horizontal="center" vertical="center" wrapText="1"/>
    </xf>
    <xf numFmtId="0" fontId="50" fillId="37" borderId="9" xfId="0" applyFont="1" applyFill="1" applyBorder="1" applyAlignment="1">
      <alignment horizontal="center" vertical="center" wrapText="1"/>
    </xf>
    <xf numFmtId="0" fontId="50" fillId="37" borderId="24" xfId="0" applyFont="1" applyFill="1" applyBorder="1" applyAlignment="1">
      <alignment horizontal="center" vertical="center" wrapText="1"/>
    </xf>
    <xf numFmtId="49" fontId="50" fillId="37" borderId="48" xfId="0" applyNumberFormat="1" applyFont="1" applyFill="1" applyBorder="1" applyAlignment="1">
      <alignment horizontal="center" vertical="center" wrapText="1"/>
    </xf>
    <xf numFmtId="0" fontId="50" fillId="37" borderId="50" xfId="0" applyFont="1" applyFill="1" applyBorder="1" applyAlignment="1">
      <alignment horizontal="center" vertical="center" wrapText="1"/>
    </xf>
    <xf numFmtId="0" fontId="50" fillId="37" borderId="61" xfId="0" applyFont="1" applyFill="1" applyBorder="1" applyAlignment="1">
      <alignment horizontal="center" vertical="center" wrapText="1"/>
    </xf>
    <xf numFmtId="0" fontId="50" fillId="37" borderId="51" xfId="0" applyFont="1" applyFill="1" applyBorder="1" applyAlignment="1">
      <alignment horizontal="center" vertical="center" wrapText="1"/>
    </xf>
    <xf numFmtId="0" fontId="50" fillId="38" borderId="9" xfId="0" applyFont="1" applyFill="1" applyBorder="1" applyAlignment="1">
      <alignment horizontal="center" vertical="center" wrapText="1"/>
    </xf>
    <xf numFmtId="0" fontId="50" fillId="38" borderId="18" xfId="0" applyFont="1" applyFill="1" applyBorder="1" applyAlignment="1">
      <alignment horizontal="center" vertical="center" wrapText="1"/>
    </xf>
    <xf numFmtId="3" fontId="50" fillId="38" borderId="24" xfId="0" applyNumberFormat="1" applyFont="1" applyFill="1" applyBorder="1" applyAlignment="1">
      <alignment horizontal="center" vertical="center" wrapText="1"/>
    </xf>
    <xf numFmtId="0" fontId="44" fillId="39" borderId="33" xfId="0" applyFont="1" applyFill="1" applyBorder="1" applyAlignment="1">
      <alignment vertical="center" wrapText="1"/>
    </xf>
    <xf numFmtId="0" fontId="44" fillId="39" borderId="29" xfId="0" applyFont="1" applyFill="1" applyBorder="1" applyAlignment="1">
      <alignment horizontal="center" vertical="center" wrapText="1"/>
    </xf>
    <xf numFmtId="165" fontId="44" fillId="39" borderId="30" xfId="182" applyFont="1" applyFill="1" applyBorder="1" applyAlignment="1">
      <alignment horizontal="center" vertical="center" wrapText="1"/>
    </xf>
    <xf numFmtId="0" fontId="44" fillId="39" borderId="18" xfId="0" applyFont="1" applyFill="1" applyBorder="1" applyAlignment="1">
      <alignment horizontal="center" vertical="center" wrapText="1"/>
    </xf>
    <xf numFmtId="0" fontId="44" fillId="39" borderId="9" xfId="0" applyFont="1" applyFill="1" applyBorder="1" applyAlignment="1">
      <alignment horizontal="center" vertical="center" wrapText="1"/>
    </xf>
    <xf numFmtId="0" fontId="44" fillId="39" borderId="24" xfId="0" applyFont="1" applyFill="1" applyBorder="1" applyAlignment="1">
      <alignment horizontal="center" vertical="center" wrapText="1"/>
    </xf>
    <xf numFmtId="0" fontId="44" fillId="39" borderId="33" xfId="0" applyFont="1" applyFill="1" applyBorder="1" applyAlignment="1">
      <alignment horizontal="center" vertical="center" wrapText="1"/>
    </xf>
    <xf numFmtId="0" fontId="44" fillId="39" borderId="48" xfId="0" applyFont="1" applyFill="1" applyBorder="1" applyAlignment="1">
      <alignment horizontal="center" vertical="center" wrapText="1"/>
    </xf>
    <xf numFmtId="0" fontId="44" fillId="39" borderId="50" xfId="0" applyFont="1" applyFill="1" applyBorder="1" applyAlignment="1">
      <alignment horizontal="center" vertical="center" wrapText="1"/>
    </xf>
    <xf numFmtId="0" fontId="44" fillId="39" borderId="51" xfId="0" applyFont="1" applyFill="1" applyBorder="1" applyAlignment="1">
      <alignment horizontal="center" vertical="center" wrapText="1"/>
    </xf>
    <xf numFmtId="0" fontId="50" fillId="39" borderId="9" xfId="0" applyFont="1" applyFill="1" applyBorder="1" applyAlignment="1">
      <alignment horizontal="center" vertical="center" wrapText="1"/>
    </xf>
    <xf numFmtId="0" fontId="50" fillId="39" borderId="18" xfId="0" applyFont="1" applyFill="1" applyBorder="1" applyAlignment="1">
      <alignment horizontal="center" vertical="center" wrapText="1"/>
    </xf>
    <xf numFmtId="0" fontId="50" fillId="39" borderId="24" xfId="0" applyFont="1" applyFill="1" applyBorder="1" applyAlignment="1">
      <alignment horizontal="center" vertical="center" wrapText="1"/>
    </xf>
    <xf numFmtId="0" fontId="44" fillId="39" borderId="30" xfId="0" applyFont="1" applyFill="1" applyBorder="1" applyAlignment="1">
      <alignment horizontal="center" vertical="center" wrapText="1"/>
    </xf>
    <xf numFmtId="0" fontId="44" fillId="39" borderId="62" xfId="0" applyFont="1" applyFill="1" applyBorder="1" applyAlignment="1">
      <alignment horizontal="center" vertical="center" wrapText="1"/>
    </xf>
    <xf numFmtId="0" fontId="44" fillId="39" borderId="63" xfId="0" applyFont="1" applyFill="1" applyBorder="1" applyAlignment="1">
      <alignment horizontal="center" vertical="center" wrapText="1"/>
    </xf>
    <xf numFmtId="0" fontId="44" fillId="39" borderId="64" xfId="0" applyFont="1" applyFill="1" applyBorder="1" applyAlignment="1">
      <alignment horizontal="center" vertical="center" wrapText="1"/>
    </xf>
    <xf numFmtId="0" fontId="28" fillId="39" borderId="33" xfId="171" applyFont="1" applyFill="1" applyBorder="1" applyAlignment="1">
      <alignment horizontal="center" vertical="center" wrapText="1"/>
    </xf>
    <xf numFmtId="0" fontId="28" fillId="39" borderId="29" xfId="171" applyFont="1" applyFill="1" applyBorder="1" applyAlignment="1">
      <alignment horizontal="center" vertical="center" wrapText="1"/>
    </xf>
    <xf numFmtId="4" fontId="28" fillId="39" borderId="29" xfId="171" applyNumberFormat="1" applyFont="1" applyFill="1" applyBorder="1" applyAlignment="1">
      <alignment horizontal="center" vertical="center" wrapText="1"/>
    </xf>
    <xf numFmtId="0" fontId="28" fillId="39" borderId="30" xfId="171" applyFont="1" applyFill="1" applyBorder="1" applyAlignment="1">
      <alignment horizontal="center" vertical="center" wrapText="1"/>
    </xf>
    <xf numFmtId="0" fontId="26" fillId="39" borderId="18" xfId="171" applyFont="1" applyFill="1" applyBorder="1" applyAlignment="1">
      <alignment horizontal="center" vertical="center" wrapText="1"/>
    </xf>
    <xf numFmtId="0" fontId="26" fillId="39" borderId="9" xfId="171" applyFont="1" applyFill="1" applyBorder="1" applyAlignment="1">
      <alignment horizontal="center" vertical="center" wrapText="1"/>
    </xf>
    <xf numFmtId="3" fontId="26" fillId="39" borderId="9" xfId="171" applyNumberFormat="1" applyFont="1" applyFill="1" applyBorder="1" applyAlignment="1">
      <alignment horizontal="center" vertical="center"/>
    </xf>
    <xf numFmtId="0" fontId="26" fillId="39" borderId="24" xfId="171" applyFont="1" applyFill="1" applyBorder="1" applyAlignment="1">
      <alignment horizontal="center" vertical="center"/>
    </xf>
    <xf numFmtId="0" fontId="30" fillId="37" borderId="29" xfId="163" applyFont="1" applyFill="1" applyBorder="1" applyAlignment="1" applyProtection="1">
      <alignment horizontal="center" vertical="center"/>
      <protection locked="0"/>
    </xf>
    <xf numFmtId="0" fontId="37" fillId="37" borderId="29" xfId="163" applyFont="1" applyFill="1" applyBorder="1" applyAlignment="1">
      <alignment horizontal="center" vertical="center" wrapText="1"/>
    </xf>
    <xf numFmtId="0" fontId="30" fillId="37" borderId="29" xfId="163" applyFont="1" applyFill="1" applyBorder="1" applyAlignment="1" applyProtection="1">
      <alignment horizontal="center" vertical="center" wrapText="1"/>
      <protection locked="0"/>
    </xf>
    <xf numFmtId="3" fontId="30" fillId="37" borderId="29" xfId="163" applyNumberFormat="1" applyFont="1" applyFill="1" applyBorder="1" applyAlignment="1" applyProtection="1">
      <alignment horizontal="center" vertical="center" wrapText="1"/>
      <protection locked="0"/>
    </xf>
    <xf numFmtId="4" fontId="30" fillId="37" borderId="29" xfId="163" applyNumberFormat="1" applyFont="1" applyFill="1" applyBorder="1" applyAlignment="1" applyProtection="1">
      <alignment horizontal="center" vertical="center" wrapText="1"/>
      <protection locked="0"/>
    </xf>
    <xf numFmtId="3" fontId="30" fillId="37" borderId="30" xfId="163" applyNumberFormat="1" applyFont="1" applyFill="1" applyBorder="1" applyAlignment="1" applyProtection="1">
      <alignment horizontal="center" vertical="center" wrapText="1"/>
      <protection locked="0"/>
    </xf>
    <xf numFmtId="0" fontId="30" fillId="37" borderId="9" xfId="163" quotePrefix="1" applyFont="1" applyFill="1" applyBorder="1" applyAlignment="1" applyProtection="1">
      <alignment horizontal="center" vertical="center"/>
      <protection locked="0"/>
    </xf>
    <xf numFmtId="0" fontId="30" fillId="37" borderId="9" xfId="163" applyFont="1" applyFill="1" applyBorder="1" applyAlignment="1" applyProtection="1">
      <alignment horizontal="center" vertical="center" wrapText="1"/>
      <protection locked="0"/>
    </xf>
    <xf numFmtId="3" fontId="30" fillId="37" borderId="9" xfId="163" applyNumberFormat="1" applyFont="1" applyFill="1" applyBorder="1" applyAlignment="1" applyProtection="1">
      <alignment horizontal="center" vertical="center" wrapText="1"/>
      <protection locked="0"/>
    </xf>
    <xf numFmtId="0" fontId="30" fillId="37" borderId="9" xfId="163" applyFont="1" applyFill="1" applyBorder="1" applyAlignment="1" applyProtection="1">
      <alignment horizontal="center" vertical="center"/>
      <protection locked="0"/>
    </xf>
    <xf numFmtId="4" fontId="30" fillId="37" borderId="9" xfId="163" applyNumberFormat="1" applyFont="1" applyFill="1" applyBorder="1" applyAlignment="1" applyProtection="1">
      <alignment horizontal="center" vertical="center"/>
      <protection locked="0"/>
    </xf>
    <xf numFmtId="3" fontId="30" fillId="37" borderId="9" xfId="163" applyNumberFormat="1" applyFont="1" applyFill="1" applyBorder="1" applyAlignment="1" applyProtection="1">
      <alignment horizontal="center" vertical="center"/>
      <protection locked="0"/>
    </xf>
    <xf numFmtId="3" fontId="30" fillId="37" borderId="24" xfId="163" applyNumberFormat="1" applyFont="1" applyFill="1" applyBorder="1" applyAlignment="1" applyProtection="1">
      <alignment horizontal="center" vertical="center"/>
      <protection locked="0"/>
    </xf>
    <xf numFmtId="0" fontId="30" fillId="37" borderId="18" xfId="163" applyFont="1" applyFill="1" applyBorder="1" applyAlignment="1" applyProtection="1">
      <alignment horizontal="center" vertical="justify" wrapText="1"/>
      <protection locked="0"/>
    </xf>
    <xf numFmtId="0" fontId="30" fillId="37" borderId="9" xfId="163" applyFont="1" applyFill="1" applyBorder="1" applyAlignment="1" applyProtection="1">
      <alignment horizontal="center" vertical="justify" wrapText="1"/>
      <protection locked="0"/>
    </xf>
    <xf numFmtId="0" fontId="30" fillId="37" borderId="9" xfId="163" quotePrefix="1" applyFont="1" applyFill="1" applyBorder="1" applyAlignment="1" applyProtection="1">
      <alignment horizontal="center" vertical="justify"/>
      <protection locked="0"/>
    </xf>
    <xf numFmtId="3" fontId="30" fillId="37" borderId="9" xfId="163" applyNumberFormat="1" applyFont="1" applyFill="1" applyBorder="1" applyAlignment="1" applyProtection="1">
      <alignment horizontal="center" vertical="justify" wrapText="1"/>
      <protection locked="0"/>
    </xf>
    <xf numFmtId="49" fontId="30" fillId="37" borderId="9" xfId="163" applyNumberFormat="1" applyFont="1" applyFill="1" applyBorder="1" applyAlignment="1" applyProtection="1">
      <alignment horizontal="center" vertical="top" wrapText="1"/>
      <protection locked="0"/>
    </xf>
    <xf numFmtId="49" fontId="30" fillId="37" borderId="24" xfId="163" applyNumberFormat="1" applyFont="1" applyFill="1" applyBorder="1" applyAlignment="1" applyProtection="1">
      <alignment horizontal="center" vertical="top" wrapText="1"/>
      <protection locked="0"/>
    </xf>
    <xf numFmtId="0" fontId="7" fillId="37" borderId="29" xfId="163" applyFont="1" applyFill="1" applyBorder="1" applyAlignment="1">
      <alignment horizontal="center" vertical="center" wrapText="1"/>
    </xf>
    <xf numFmtId="0" fontId="7" fillId="37" borderId="18" xfId="163" applyFont="1" applyFill="1" applyBorder="1" applyAlignment="1">
      <alignment horizontal="center" vertical="center"/>
    </xf>
    <xf numFmtId="0" fontId="7" fillId="37" borderId="9" xfId="163" applyFont="1" applyFill="1" applyBorder="1" applyAlignment="1">
      <alignment horizontal="center" vertical="center" wrapText="1"/>
    </xf>
    <xf numFmtId="0" fontId="7" fillId="37" borderId="9" xfId="163" applyFont="1" applyFill="1" applyBorder="1" applyAlignment="1">
      <alignment horizontal="center"/>
    </xf>
    <xf numFmtId="0" fontId="7" fillId="37" borderId="33" xfId="163" applyFont="1" applyFill="1" applyBorder="1" applyAlignment="1">
      <alignment horizontal="center" vertical="center" wrapText="1"/>
    </xf>
    <xf numFmtId="0" fontId="7" fillId="37" borderId="29" xfId="163" applyFont="1" applyFill="1" applyBorder="1" applyAlignment="1">
      <alignment horizontal="center"/>
    </xf>
    <xf numFmtId="0" fontId="28" fillId="39" borderId="18" xfId="171" applyFont="1" applyFill="1" applyBorder="1" applyAlignment="1">
      <alignment horizontal="center" vertical="center" wrapText="1"/>
    </xf>
    <xf numFmtId="0" fontId="28" fillId="39" borderId="31" xfId="0" applyFont="1" applyFill="1" applyBorder="1" applyAlignment="1">
      <alignment horizontal="left" vertical="center" wrapText="1"/>
    </xf>
    <xf numFmtId="0" fontId="28" fillId="39" borderId="9" xfId="171" applyFont="1" applyFill="1" applyBorder="1" applyAlignment="1">
      <alignment horizontal="center" vertical="center" wrapText="1"/>
    </xf>
    <xf numFmtId="4" fontId="28" fillId="39" borderId="9" xfId="171" applyNumberFormat="1" applyFont="1" applyFill="1" applyBorder="1" applyAlignment="1">
      <alignment horizontal="center"/>
    </xf>
    <xf numFmtId="4" fontId="28" fillId="39" borderId="24" xfId="171" applyNumberFormat="1" applyFont="1" applyFill="1" applyBorder="1" applyAlignment="1">
      <alignment horizontal="center" vertical="center" wrapText="1"/>
    </xf>
    <xf numFmtId="0" fontId="29" fillId="39" borderId="9" xfId="163" applyFont="1" applyFill="1" applyBorder="1" applyAlignment="1" applyProtection="1">
      <alignment horizontal="left" vertical="center"/>
      <protection locked="0"/>
    </xf>
    <xf numFmtId="0" fontId="37" fillId="39" borderId="9" xfId="171" applyFont="1" applyFill="1" applyBorder="1" applyAlignment="1">
      <alignment horizontal="center" wrapText="1"/>
    </xf>
    <xf numFmtId="0" fontId="37" fillId="39" borderId="9" xfId="171" applyFont="1" applyFill="1" applyBorder="1" applyAlignment="1">
      <alignment horizontal="center" vertical="center" wrapText="1"/>
    </xf>
    <xf numFmtId="4" fontId="37" fillId="39" borderId="9" xfId="171" applyNumberFormat="1" applyFont="1" applyFill="1" applyBorder="1" applyAlignment="1">
      <alignment horizontal="center"/>
    </xf>
    <xf numFmtId="0" fontId="28" fillId="39" borderId="26" xfId="171" applyFont="1" applyFill="1" applyBorder="1" applyAlignment="1">
      <alignment horizontal="center" vertical="center" wrapText="1"/>
    </xf>
    <xf numFmtId="0" fontId="29" fillId="39" borderId="20" xfId="163" applyFont="1" applyFill="1" applyBorder="1" applyAlignment="1" applyProtection="1">
      <alignment horizontal="left" vertical="center"/>
      <protection locked="0"/>
    </xf>
    <xf numFmtId="0" fontId="35" fillId="39" borderId="20" xfId="171" applyFont="1" applyFill="1" applyBorder="1" applyAlignment="1">
      <alignment horizontal="center" wrapText="1"/>
    </xf>
    <xf numFmtId="4" fontId="38" fillId="39" borderId="20" xfId="171" applyNumberFormat="1" applyFont="1" applyFill="1" applyBorder="1" applyAlignment="1">
      <alignment horizontal="center"/>
    </xf>
    <xf numFmtId="4" fontId="35" fillId="39" borderId="28" xfId="171" applyNumberFormat="1" applyFont="1" applyFill="1" applyBorder="1" applyAlignment="1">
      <alignment horizontal="center" vertical="center" wrapText="1"/>
    </xf>
    <xf numFmtId="49" fontId="37" fillId="39" borderId="18" xfId="0" applyNumberFormat="1" applyFont="1" applyFill="1" applyBorder="1"/>
    <xf numFmtId="0" fontId="44" fillId="39" borderId="9" xfId="0" applyFont="1" applyFill="1" applyBorder="1"/>
    <xf numFmtId="0" fontId="37" fillId="39" borderId="9" xfId="0" applyFont="1" applyFill="1" applyBorder="1"/>
    <xf numFmtId="0" fontId="37" fillId="39" borderId="24" xfId="0" applyFont="1" applyFill="1" applyBorder="1"/>
    <xf numFmtId="49" fontId="37" fillId="39" borderId="26" xfId="0" applyNumberFormat="1" applyFont="1" applyFill="1" applyBorder="1"/>
    <xf numFmtId="0" fontId="44" fillId="39" borderId="20" xfId="0" applyFont="1" applyFill="1" applyBorder="1"/>
    <xf numFmtId="0" fontId="37" fillId="39" borderId="20" xfId="0" applyFont="1" applyFill="1" applyBorder="1"/>
    <xf numFmtId="0" fontId="37" fillId="39" borderId="28" xfId="0" applyFont="1" applyFill="1" applyBorder="1"/>
    <xf numFmtId="49" fontId="37" fillId="39" borderId="18" xfId="0" applyNumberFormat="1" applyFont="1" applyFill="1" applyBorder="1" applyAlignment="1">
      <alignment horizontal="center"/>
    </xf>
    <xf numFmtId="49" fontId="37" fillId="39" borderId="26" xfId="0" applyNumberFormat="1" applyFont="1" applyFill="1" applyBorder="1" applyAlignment="1">
      <alignment horizontal="center"/>
    </xf>
    <xf numFmtId="4" fontId="28" fillId="39" borderId="24" xfId="0" applyNumberFormat="1" applyFont="1" applyFill="1" applyBorder="1" applyAlignment="1">
      <alignment horizontal="center"/>
    </xf>
    <xf numFmtId="4" fontId="28" fillId="39" borderId="28" xfId="0" applyNumberFormat="1" applyFont="1" applyFill="1" applyBorder="1" applyAlignment="1">
      <alignment horizontal="center"/>
    </xf>
    <xf numFmtId="49" fontId="37" fillId="38" borderId="18" xfId="0" applyNumberFormat="1" applyFont="1" applyFill="1" applyBorder="1" applyAlignment="1">
      <alignment horizontal="center"/>
    </xf>
    <xf numFmtId="0" fontId="44" fillId="38" borderId="9" xfId="0" applyFont="1" applyFill="1" applyBorder="1"/>
    <xf numFmtId="0" fontId="37" fillId="38" borderId="9" xfId="0" applyFont="1" applyFill="1" applyBorder="1"/>
    <xf numFmtId="4" fontId="28" fillId="38" borderId="24" xfId="0" applyNumberFormat="1" applyFont="1" applyFill="1" applyBorder="1" applyAlignment="1">
      <alignment horizontal="center"/>
    </xf>
    <xf numFmtId="49" fontId="37" fillId="38" borderId="26" xfId="0" applyNumberFormat="1" applyFont="1" applyFill="1" applyBorder="1" applyAlignment="1">
      <alignment horizontal="center"/>
    </xf>
    <xf numFmtId="0" fontId="44" fillId="38" borderId="20" xfId="0" applyFont="1" applyFill="1" applyBorder="1"/>
    <xf numFmtId="0" fontId="37" fillId="38" borderId="20" xfId="0" applyFont="1" applyFill="1" applyBorder="1"/>
    <xf numFmtId="4" fontId="28" fillId="38" borderId="28" xfId="0" applyNumberFormat="1" applyFont="1" applyFill="1" applyBorder="1" applyAlignment="1">
      <alignment horizontal="center"/>
    </xf>
    <xf numFmtId="49" fontId="37" fillId="37" borderId="18" xfId="0" applyNumberFormat="1" applyFont="1" applyFill="1" applyBorder="1" applyAlignment="1">
      <alignment horizontal="center"/>
    </xf>
    <xf numFmtId="0" fontId="44" fillId="37" borderId="9" xfId="0" applyFont="1" applyFill="1" applyBorder="1"/>
    <xf numFmtId="0" fontId="37" fillId="37" borderId="9" xfId="0" applyFont="1" applyFill="1" applyBorder="1"/>
    <xf numFmtId="0" fontId="37" fillId="37" borderId="9" xfId="0" applyFont="1" applyFill="1" applyBorder="1" applyAlignment="1">
      <alignment horizontal="center"/>
    </xf>
    <xf numFmtId="4" fontId="28" fillId="37" borderId="24" xfId="0" applyNumberFormat="1" applyFont="1" applyFill="1" applyBorder="1" applyAlignment="1">
      <alignment horizontal="center"/>
    </xf>
    <xf numFmtId="49" fontId="37" fillId="37" borderId="26" xfId="0" applyNumberFormat="1" applyFont="1" applyFill="1" applyBorder="1" applyAlignment="1">
      <alignment horizontal="center"/>
    </xf>
    <xf numFmtId="0" fontId="44" fillId="37" borderId="20" xfId="0" applyFont="1" applyFill="1" applyBorder="1"/>
    <xf numFmtId="0" fontId="37" fillId="37" borderId="20" xfId="0" applyFont="1" applyFill="1" applyBorder="1"/>
    <xf numFmtId="0" fontId="37" fillId="37" borderId="20" xfId="0" applyFont="1" applyFill="1" applyBorder="1" applyAlignment="1">
      <alignment horizontal="center"/>
    </xf>
    <xf numFmtId="4" fontId="28" fillId="37" borderId="28" xfId="0" applyNumberFormat="1" applyFont="1" applyFill="1" applyBorder="1" applyAlignment="1">
      <alignment horizontal="center"/>
    </xf>
    <xf numFmtId="4" fontId="26" fillId="40" borderId="36" xfId="0" applyNumberFormat="1" applyFont="1" applyFill="1" applyBorder="1" applyAlignment="1">
      <alignment horizontal="center" vertical="center" wrapText="1"/>
    </xf>
    <xf numFmtId="0" fontId="7" fillId="40" borderId="45" xfId="0" applyFont="1" applyFill="1" applyBorder="1"/>
    <xf numFmtId="4" fontId="28" fillId="0" borderId="38" xfId="0" applyNumberFormat="1" applyFont="1" applyBorder="1" applyAlignment="1">
      <alignment horizontal="center" vertical="center" wrapText="1"/>
    </xf>
    <xf numFmtId="4" fontId="28" fillId="0" borderId="34" xfId="0" applyNumberFormat="1" applyFont="1" applyBorder="1" applyAlignment="1">
      <alignment horizontal="center" vertical="center" wrapText="1"/>
    </xf>
    <xf numFmtId="4" fontId="28" fillId="0" borderId="40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3" fontId="106" fillId="0" borderId="43" xfId="0" applyNumberFormat="1" applyFont="1" applyBorder="1" applyAlignment="1" applyProtection="1">
      <alignment vertical="center" wrapText="1"/>
      <protection locked="0"/>
    </xf>
    <xf numFmtId="3" fontId="106" fillId="0" borderId="22" xfId="0" applyNumberFormat="1" applyFont="1" applyBorder="1" applyAlignment="1" applyProtection="1">
      <alignment vertical="center" wrapText="1"/>
      <protection locked="0"/>
    </xf>
    <xf numFmtId="3" fontId="106" fillId="0" borderId="9" xfId="0" applyNumberFormat="1" applyFont="1" applyBorder="1" applyAlignment="1" applyProtection="1">
      <alignment vertical="center" wrapText="1"/>
      <protection locked="0"/>
    </xf>
    <xf numFmtId="3" fontId="106" fillId="0" borderId="29" xfId="0" applyNumberFormat="1" applyFont="1" applyBorder="1" applyAlignment="1" applyProtection="1">
      <alignment vertical="center" wrapText="1"/>
      <protection locked="0"/>
    </xf>
    <xf numFmtId="0" fontId="110" fillId="0" borderId="9" xfId="139" applyFont="1" applyBorder="1" applyAlignment="1">
      <alignment horizontal="center"/>
    </xf>
    <xf numFmtId="0" fontId="109" fillId="0" borderId="9" xfId="139" applyFont="1" applyBorder="1" applyAlignment="1">
      <alignment horizontal="center"/>
    </xf>
    <xf numFmtId="0" fontId="26" fillId="0" borderId="43" xfId="0" applyFont="1" applyBorder="1" applyAlignment="1">
      <alignment vertical="center" wrapText="1"/>
    </xf>
    <xf numFmtId="2" fontId="37" fillId="0" borderId="43" xfId="0" applyNumberFormat="1" applyFont="1" applyBorder="1" applyAlignment="1">
      <alignment horizontal="center" vertical="center"/>
    </xf>
    <xf numFmtId="165" fontId="37" fillId="0" borderId="45" xfId="182" applyFont="1" applyBorder="1" applyAlignment="1">
      <alignment horizontal="center" vertical="center"/>
    </xf>
    <xf numFmtId="0" fontId="26" fillId="0" borderId="34" xfId="0" applyFont="1" applyBorder="1" applyAlignment="1">
      <alignment vertical="center" wrapText="1"/>
    </xf>
    <xf numFmtId="0" fontId="44" fillId="0" borderId="9" xfId="160" applyFont="1" applyBorder="1" applyAlignment="1">
      <alignment vertical="center"/>
    </xf>
    <xf numFmtId="0" fontId="44" fillId="0" borderId="0" xfId="160" applyFont="1" applyAlignment="1">
      <alignment vertical="center"/>
    </xf>
    <xf numFmtId="0" fontId="44" fillId="0" borderId="43" xfId="160" applyFont="1" applyBorder="1" applyAlignment="1">
      <alignment vertical="center"/>
    </xf>
    <xf numFmtId="0" fontId="38" fillId="0" borderId="0" xfId="163" applyFont="1" applyAlignment="1">
      <alignment horizontal="center"/>
    </xf>
    <xf numFmtId="3" fontId="38" fillId="0" borderId="0" xfId="163" applyNumberFormat="1" applyFont="1" applyAlignment="1">
      <alignment horizontal="center"/>
    </xf>
    <xf numFmtId="0" fontId="38" fillId="0" borderId="0" xfId="163" applyFont="1"/>
    <xf numFmtId="0" fontId="41" fillId="0" borderId="0" xfId="163" applyFont="1"/>
    <xf numFmtId="0" fontId="44" fillId="0" borderId="0" xfId="163" applyFont="1" applyAlignment="1">
      <alignment horizontal="center"/>
    </xf>
    <xf numFmtId="3" fontId="37" fillId="0" borderId="0" xfId="163" applyNumberFormat="1" applyFont="1" applyAlignment="1">
      <alignment horizontal="center"/>
    </xf>
    <xf numFmtId="0" fontId="29" fillId="0" borderId="0" xfId="163" applyFont="1" applyAlignment="1">
      <alignment horizontal="left" wrapText="1"/>
    </xf>
    <xf numFmtId="0" fontId="29" fillId="0" borderId="0" xfId="163" applyFont="1" applyAlignment="1">
      <alignment horizontal="center" wrapText="1"/>
    </xf>
    <xf numFmtId="0" fontId="37" fillId="0" borderId="0" xfId="163" applyFont="1"/>
    <xf numFmtId="0" fontId="29" fillId="0" borderId="0" xfId="163" applyFont="1" applyAlignment="1">
      <alignment horizontal="center" vertical="center" wrapText="1"/>
    </xf>
    <xf numFmtId="0" fontId="28" fillId="0" borderId="9" xfId="0" applyFont="1" applyBorder="1" applyAlignment="1">
      <alignment horizontal="center" vertical="center"/>
    </xf>
    <xf numFmtId="4" fontId="30" fillId="0" borderId="0" xfId="163" applyNumberFormat="1" applyFont="1" applyAlignment="1">
      <alignment horizontal="center"/>
    </xf>
    <xf numFmtId="3" fontId="30" fillId="0" borderId="0" xfId="163" applyNumberFormat="1" applyFont="1" applyAlignment="1">
      <alignment horizontal="center"/>
    </xf>
    <xf numFmtId="0" fontId="29" fillId="0" borderId="0" xfId="163" applyFont="1" applyAlignment="1">
      <alignment horizontal="left" vertical="center"/>
    </xf>
    <xf numFmtId="0" fontId="29" fillId="0" borderId="9" xfId="163" applyFont="1" applyBorder="1" applyAlignment="1">
      <alignment horizontal="center" wrapText="1"/>
    </xf>
    <xf numFmtId="0" fontId="32" fillId="0" borderId="0" xfId="163" applyFont="1" applyAlignment="1">
      <alignment horizontal="center" wrapText="1"/>
    </xf>
    <xf numFmtId="3" fontId="27" fillId="38" borderId="29" xfId="163" applyNumberFormat="1" applyFont="1" applyFill="1" applyBorder="1" applyAlignment="1" applyProtection="1">
      <alignment horizontal="center" vertical="center" wrapText="1"/>
      <protection locked="0"/>
    </xf>
    <xf numFmtId="0" fontId="27" fillId="38" borderId="29" xfId="163" applyFont="1" applyFill="1" applyBorder="1" applyAlignment="1" applyProtection="1">
      <alignment horizontal="center" vertical="center" wrapText="1"/>
      <protection locked="0"/>
    </xf>
    <xf numFmtId="4" fontId="27" fillId="38" borderId="29" xfId="163" applyNumberFormat="1" applyFont="1" applyFill="1" applyBorder="1" applyAlignment="1" applyProtection="1">
      <alignment horizontal="center" vertical="center" wrapText="1"/>
      <protection locked="0"/>
    </xf>
    <xf numFmtId="3" fontId="27" fillId="38" borderId="30" xfId="163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163" applyFont="1" applyAlignment="1">
      <alignment vertical="center"/>
    </xf>
    <xf numFmtId="3" fontId="27" fillId="38" borderId="9" xfId="163" applyNumberFormat="1" applyFont="1" applyFill="1" applyBorder="1" applyAlignment="1" applyProtection="1">
      <alignment horizontal="center" vertical="center" wrapText="1"/>
      <protection locked="0"/>
    </xf>
    <xf numFmtId="0" fontId="27" fillId="38" borderId="9" xfId="163" applyFont="1" applyFill="1" applyBorder="1" applyAlignment="1" applyProtection="1">
      <alignment horizontal="center" vertical="center" wrapText="1"/>
      <protection locked="0"/>
    </xf>
    <xf numFmtId="0" fontId="27" fillId="38" borderId="9" xfId="163" applyFont="1" applyFill="1" applyBorder="1" applyAlignment="1" applyProtection="1">
      <alignment horizontal="center" vertical="center"/>
      <protection locked="0"/>
    </xf>
    <xf numFmtId="4" fontId="27" fillId="38" borderId="9" xfId="163" applyNumberFormat="1" applyFont="1" applyFill="1" applyBorder="1" applyAlignment="1" applyProtection="1">
      <alignment horizontal="center" vertical="center"/>
      <protection locked="0"/>
    </xf>
    <xf numFmtId="3" fontId="27" fillId="38" borderId="9" xfId="163" applyNumberFormat="1" applyFont="1" applyFill="1" applyBorder="1" applyAlignment="1" applyProtection="1">
      <alignment horizontal="center" vertical="center"/>
      <protection locked="0"/>
    </xf>
    <xf numFmtId="3" fontId="27" fillId="38" borderId="24" xfId="163" applyNumberFormat="1" applyFont="1" applyFill="1" applyBorder="1" applyAlignment="1" applyProtection="1">
      <alignment horizontal="center" vertical="center"/>
      <protection locked="0"/>
    </xf>
    <xf numFmtId="0" fontId="27" fillId="38" borderId="18" xfId="163" applyFont="1" applyFill="1" applyBorder="1" applyAlignment="1" applyProtection="1">
      <alignment horizontal="center" vertical="justify" wrapText="1"/>
      <protection locked="0"/>
    </xf>
    <xf numFmtId="0" fontId="27" fillId="38" borderId="9" xfId="163" applyFont="1" applyFill="1" applyBorder="1" applyAlignment="1" applyProtection="1">
      <alignment horizontal="center" vertical="justify" wrapText="1"/>
      <protection locked="0"/>
    </xf>
    <xf numFmtId="49" fontId="27" fillId="38" borderId="9" xfId="163" applyNumberFormat="1" applyFont="1" applyFill="1" applyBorder="1" applyAlignment="1" applyProtection="1">
      <alignment horizontal="center" vertical="top" wrapText="1"/>
      <protection locked="0"/>
    </xf>
    <xf numFmtId="49" fontId="27" fillId="38" borderId="24" xfId="163" applyNumberFormat="1" applyFont="1" applyFill="1" applyBorder="1" applyAlignment="1" applyProtection="1">
      <alignment horizontal="center" vertical="top" wrapText="1"/>
      <protection locked="0"/>
    </xf>
    <xf numFmtId="16" fontId="30" fillId="0" borderId="18" xfId="163" applyNumberFormat="1" applyFont="1" applyBorder="1" applyAlignment="1" applyProtection="1">
      <alignment horizontal="center" vertical="center" wrapText="1"/>
      <protection locked="0"/>
    </xf>
    <xf numFmtId="0" fontId="40" fillId="0" borderId="34" xfId="142" applyFont="1" applyBorder="1" applyAlignment="1">
      <alignment horizontal="left" vertical="center" wrapText="1"/>
    </xf>
    <xf numFmtId="0" fontId="30" fillId="0" borderId="9" xfId="163" applyFont="1" applyBorder="1" applyAlignment="1" applyProtection="1">
      <alignment horizontal="center" vertical="justify" wrapText="1"/>
      <protection locked="0"/>
    </xf>
    <xf numFmtId="4" fontId="30" fillId="0" borderId="24" xfId="163" applyNumberFormat="1" applyFont="1" applyBorder="1" applyAlignment="1">
      <alignment horizontal="center" vertical="center"/>
    </xf>
    <xf numFmtId="0" fontId="29" fillId="0" borderId="18" xfId="163" applyFont="1" applyBorder="1" applyAlignment="1" applyProtection="1">
      <alignment horizontal="center" vertical="center" wrapText="1"/>
      <protection locked="0"/>
    </xf>
    <xf numFmtId="0" fontId="28" fillId="0" borderId="34" xfId="142" applyFont="1" applyBorder="1" applyAlignment="1">
      <alignment horizontal="left" vertical="center" wrapText="1"/>
    </xf>
    <xf numFmtId="49" fontId="30" fillId="0" borderId="9" xfId="163" applyNumberFormat="1" applyFont="1" applyBorder="1" applyAlignment="1" applyProtection="1">
      <alignment horizontal="center" vertical="top" wrapText="1"/>
      <protection locked="0"/>
    </xf>
    <xf numFmtId="4" fontId="29" fillId="0" borderId="24" xfId="163" applyNumberFormat="1" applyFont="1" applyBorder="1" applyAlignment="1">
      <alignment horizontal="center" vertical="center"/>
    </xf>
    <xf numFmtId="0" fontId="37" fillId="0" borderId="34" xfId="142" applyFont="1" applyBorder="1" applyAlignment="1">
      <alignment horizontal="left" vertical="center"/>
    </xf>
    <xf numFmtId="3" fontId="37" fillId="0" borderId="9" xfId="163" applyNumberFormat="1" applyFont="1" applyBorder="1" applyAlignment="1">
      <alignment horizontal="center" vertical="center"/>
    </xf>
    <xf numFmtId="0" fontId="30" fillId="0" borderId="18" xfId="163" applyFont="1" applyBorder="1" applyAlignment="1" applyProtection="1">
      <alignment horizontal="center" vertical="center" wrapText="1"/>
      <protection locked="0"/>
    </xf>
    <xf numFmtId="4" fontId="37" fillId="0" borderId="9" xfId="163" applyNumberFormat="1" applyFont="1" applyBorder="1" applyAlignment="1">
      <alignment horizontal="center" vertical="center"/>
    </xf>
    <xf numFmtId="0" fontId="30" fillId="29" borderId="18" xfId="163" applyFont="1" applyFill="1" applyBorder="1" applyAlignment="1" applyProtection="1">
      <alignment horizontal="center" vertical="center" wrapText="1"/>
      <protection locked="0"/>
    </xf>
    <xf numFmtId="0" fontId="30" fillId="29" borderId="9" xfId="163" applyFont="1" applyFill="1" applyBorder="1" applyAlignment="1" applyProtection="1">
      <alignment horizontal="center" vertical="justify" wrapText="1"/>
      <protection locked="0"/>
    </xf>
    <xf numFmtId="49" fontId="30" fillId="29" borderId="9" xfId="163" applyNumberFormat="1" applyFont="1" applyFill="1" applyBorder="1" applyAlignment="1" applyProtection="1">
      <alignment horizontal="center" vertical="top" wrapText="1"/>
      <protection locked="0"/>
    </xf>
    <xf numFmtId="49" fontId="30" fillId="29" borderId="34" xfId="163" applyNumberFormat="1" applyFont="1" applyFill="1" applyBorder="1" applyAlignment="1" applyProtection="1">
      <alignment horizontal="center" vertical="top" wrapText="1"/>
      <protection locked="0"/>
    </xf>
    <xf numFmtId="49" fontId="30" fillId="29" borderId="25" xfId="163" applyNumberFormat="1" applyFont="1" applyFill="1" applyBorder="1" applyAlignment="1" applyProtection="1">
      <alignment horizontal="center" vertical="top" wrapText="1"/>
      <protection locked="0"/>
    </xf>
    <xf numFmtId="49" fontId="30" fillId="31" borderId="9" xfId="163" applyNumberFormat="1" applyFont="1" applyFill="1" applyBorder="1" applyAlignment="1" applyProtection="1">
      <alignment horizontal="center" vertical="top" wrapText="1"/>
      <protection locked="0"/>
    </xf>
    <xf numFmtId="170" fontId="30" fillId="0" borderId="9" xfId="163" applyNumberFormat="1" applyFont="1" applyBorder="1" applyAlignment="1">
      <alignment horizontal="center" vertical="center"/>
    </xf>
    <xf numFmtId="0" fontId="29" fillId="0" borderId="18" xfId="163" applyFont="1" applyBorder="1" applyAlignment="1" applyProtection="1">
      <alignment horizontal="center" vertical="center"/>
      <protection locked="0"/>
    </xf>
    <xf numFmtId="0" fontId="29" fillId="0" borderId="9" xfId="163" applyFont="1" applyBorder="1" applyAlignment="1">
      <alignment horizontal="left" vertical="center" wrapText="1"/>
    </xf>
    <xf numFmtId="4" fontId="29" fillId="0" borderId="9" xfId="163" applyNumberFormat="1" applyFont="1" applyBorder="1" applyAlignment="1">
      <alignment horizontal="center" vertical="center"/>
    </xf>
    <xf numFmtId="4" fontId="28" fillId="0" borderId="9" xfId="163" applyNumberFormat="1" applyFont="1" applyBorder="1" applyAlignment="1">
      <alignment horizontal="center" vertical="center"/>
    </xf>
    <xf numFmtId="0" fontId="35" fillId="0" borderId="0" xfId="163" applyFont="1"/>
    <xf numFmtId="0" fontId="28" fillId="0" borderId="9" xfId="142" applyFont="1" applyBorder="1" applyAlignment="1">
      <alignment horizontal="left" vertical="center"/>
    </xf>
    <xf numFmtId="16" fontId="30" fillId="0" borderId="18" xfId="163" applyNumberFormat="1" applyFont="1" applyBorder="1" applyAlignment="1" applyProtection="1">
      <alignment horizontal="center" vertical="center"/>
      <protection locked="0"/>
    </xf>
    <xf numFmtId="0" fontId="28" fillId="0" borderId="34" xfId="142" applyFont="1" applyBorder="1" applyAlignment="1">
      <alignment horizontal="left" vertical="center"/>
    </xf>
    <xf numFmtId="0" fontId="40" fillId="0" borderId="34" xfId="142" applyFont="1" applyBorder="1" applyAlignment="1">
      <alignment horizontal="left" vertical="center"/>
    </xf>
    <xf numFmtId="0" fontId="29" fillId="38" borderId="18" xfId="163" applyFont="1" applyFill="1" applyBorder="1" applyAlignment="1">
      <alignment horizontal="center" vertical="center"/>
    </xf>
    <xf numFmtId="0" fontId="29" fillId="38" borderId="9" xfId="163" applyFont="1" applyFill="1" applyBorder="1" applyAlignment="1" applyProtection="1">
      <alignment horizontal="left" vertical="center"/>
      <protection locked="0"/>
    </xf>
    <xf numFmtId="3" fontId="29" fillId="38" borderId="9" xfId="163" applyNumberFormat="1" applyFont="1" applyFill="1" applyBorder="1" applyAlignment="1">
      <alignment horizontal="center" vertical="center"/>
    </xf>
    <xf numFmtId="4" fontId="29" fillId="38" borderId="9" xfId="163" applyNumberFormat="1" applyFont="1" applyFill="1" applyBorder="1" applyAlignment="1">
      <alignment horizontal="center" vertical="center"/>
    </xf>
    <xf numFmtId="4" fontId="29" fillId="38" borderId="9" xfId="163" applyNumberFormat="1" applyFont="1" applyFill="1" applyBorder="1" applyAlignment="1" applyProtection="1">
      <alignment horizontal="center" vertical="center"/>
      <protection locked="0"/>
    </xf>
    <xf numFmtId="4" fontId="29" fillId="38" borderId="24" xfId="163" applyNumberFormat="1" applyFont="1" applyFill="1" applyBorder="1" applyAlignment="1">
      <alignment horizontal="center" vertical="center"/>
    </xf>
    <xf numFmtId="0" fontId="29" fillId="38" borderId="26" xfId="163" applyFont="1" applyFill="1" applyBorder="1" applyAlignment="1">
      <alignment horizontal="center" vertical="center"/>
    </xf>
    <xf numFmtId="0" fontId="29" fillId="38" borderId="20" xfId="163" applyFont="1" applyFill="1" applyBorder="1" applyAlignment="1" applyProtection="1">
      <alignment horizontal="left" vertical="center"/>
      <protection locked="0"/>
    </xf>
    <xf numFmtId="3" fontId="29" fillId="38" borderId="20" xfId="163" applyNumberFormat="1" applyFont="1" applyFill="1" applyBorder="1" applyAlignment="1">
      <alignment horizontal="center" vertical="center"/>
    </xf>
    <xf numFmtId="4" fontId="29" fillId="38" borderId="20" xfId="163" applyNumberFormat="1" applyFont="1" applyFill="1" applyBorder="1" applyAlignment="1">
      <alignment horizontal="center" vertical="center"/>
    </xf>
    <xf numFmtId="4" fontId="29" fillId="38" borderId="20" xfId="163" applyNumberFormat="1" applyFont="1" applyFill="1" applyBorder="1" applyAlignment="1" applyProtection="1">
      <alignment horizontal="center" vertical="center"/>
      <protection locked="0"/>
    </xf>
    <xf numFmtId="4" fontId="29" fillId="38" borderId="28" xfId="163" applyNumberFormat="1" applyFont="1" applyFill="1" applyBorder="1" applyAlignment="1">
      <alignment horizontal="center" vertical="center"/>
    </xf>
    <xf numFmtId="0" fontId="32" fillId="0" borderId="0" xfId="163" applyFont="1" applyAlignment="1">
      <alignment horizontal="center" vertical="center"/>
    </xf>
    <xf numFmtId="0" fontId="32" fillId="0" borderId="0" xfId="163" applyFont="1" applyAlignment="1" applyProtection="1">
      <alignment horizontal="left" vertical="center"/>
      <protection locked="0"/>
    </xf>
    <xf numFmtId="3" fontId="32" fillId="0" borderId="0" xfId="163" applyNumberFormat="1" applyFont="1" applyAlignment="1">
      <alignment horizontal="center" vertical="center"/>
    </xf>
    <xf numFmtId="4" fontId="48" fillId="0" borderId="0" xfId="163" applyNumberFormat="1" applyFont="1" applyAlignment="1">
      <alignment horizontal="center" vertical="center"/>
    </xf>
    <xf numFmtId="4" fontId="32" fillId="0" borderId="0" xfId="163" applyNumberFormat="1" applyFont="1" applyAlignment="1">
      <alignment horizontal="center" vertical="center"/>
    </xf>
    <xf numFmtId="4" fontId="32" fillId="0" borderId="0" xfId="163" applyNumberFormat="1" applyFont="1" applyAlignment="1" applyProtection="1">
      <alignment horizontal="center" vertical="center"/>
      <protection locked="0"/>
    </xf>
    <xf numFmtId="0" fontId="38" fillId="0" borderId="17" xfId="163" applyFont="1" applyBorder="1"/>
    <xf numFmtId="4" fontId="38" fillId="0" borderId="0" xfId="163" applyNumberFormat="1" applyFont="1" applyAlignment="1">
      <alignment horizontal="center"/>
    </xf>
    <xf numFmtId="0" fontId="28" fillId="0" borderId="65" xfId="0" applyFont="1" applyBorder="1" applyAlignment="1">
      <alignment horizontal="center" vertical="center" wrapText="1"/>
    </xf>
    <xf numFmtId="0" fontId="26" fillId="0" borderId="66" xfId="0" applyFont="1" applyBorder="1" applyAlignment="1">
      <alignment horizontal="center" vertical="center" wrapText="1"/>
    </xf>
    <xf numFmtId="4" fontId="26" fillId="0" borderId="58" xfId="0" applyNumberFormat="1" applyFont="1" applyBorder="1" applyAlignment="1">
      <alignment horizontal="right" vertical="center" wrapText="1"/>
    </xf>
    <xf numFmtId="0" fontId="106" fillId="0" borderId="9" xfId="139" applyFont="1" applyBorder="1" applyAlignment="1">
      <alignment vertical="top" wrapText="1"/>
    </xf>
    <xf numFmtId="0" fontId="106" fillId="0" borderId="9" xfId="139" applyFont="1" applyBorder="1" applyAlignment="1">
      <alignment wrapText="1"/>
    </xf>
    <xf numFmtId="0" fontId="106" fillId="0" borderId="9" xfId="139" applyFont="1" applyBorder="1" applyAlignment="1">
      <alignment horizontal="center"/>
    </xf>
    <xf numFmtId="0" fontId="29" fillId="0" borderId="8" xfId="136" applyFont="1" applyBorder="1" applyAlignment="1">
      <alignment vertical="center"/>
    </xf>
    <xf numFmtId="2" fontId="29" fillId="0" borderId="58" xfId="0" applyNumberFormat="1" applyFont="1" applyBorder="1" applyAlignment="1">
      <alignment vertical="center" wrapText="1"/>
    </xf>
    <xf numFmtId="0" fontId="29" fillId="0" borderId="67" xfId="0" applyFont="1" applyBorder="1" applyAlignment="1">
      <alignment horizontal="center" vertical="center" wrapText="1"/>
    </xf>
    <xf numFmtId="0" fontId="57" fillId="0" borderId="0" xfId="136" applyFont="1" applyAlignment="1" applyProtection="1">
      <alignment vertical="center"/>
      <protection locked="0"/>
    </xf>
    <xf numFmtId="1" fontId="104" fillId="0" borderId="22" xfId="0" applyNumberFormat="1" applyFont="1" applyBorder="1" applyAlignment="1" applyProtection="1">
      <alignment horizontal="center" vertical="center" wrapText="1"/>
      <protection locked="0"/>
    </xf>
    <xf numFmtId="1" fontId="106" fillId="0" borderId="22" xfId="0" applyNumberFormat="1" applyFont="1" applyBorder="1" applyAlignment="1" applyProtection="1">
      <alignment horizontal="center" vertical="center" wrapText="1"/>
      <protection locked="0"/>
    </xf>
    <xf numFmtId="0" fontId="38" fillId="0" borderId="0" xfId="0" applyFont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52" fillId="0" borderId="0" xfId="0" applyFont="1" applyAlignment="1" applyProtection="1">
      <alignment horizontal="right" vertical="center"/>
      <protection locked="0"/>
    </xf>
    <xf numFmtId="0" fontId="38" fillId="0" borderId="0" xfId="0" applyFont="1" applyProtection="1">
      <protection locked="0"/>
    </xf>
    <xf numFmtId="0" fontId="40" fillId="0" borderId="0" xfId="0" applyFont="1" applyAlignment="1" applyProtection="1">
      <alignment horizontal="righ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32" fillId="0" borderId="0" xfId="136" applyFont="1" applyAlignment="1" applyProtection="1">
      <alignment vertical="center"/>
      <protection locked="0"/>
    </xf>
    <xf numFmtId="0" fontId="38" fillId="0" borderId="0" xfId="0" applyFont="1" applyAlignment="1" applyProtection="1">
      <alignment vertical="center" wrapText="1"/>
      <protection locked="0"/>
    </xf>
    <xf numFmtId="0" fontId="111" fillId="36" borderId="2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Alignment="1" applyProtection="1">
      <alignment horizontal="center" vertical="center" wrapText="1"/>
      <protection locked="0"/>
    </xf>
    <xf numFmtId="165" fontId="38" fillId="0" borderId="0" xfId="0" applyNumberFormat="1" applyFont="1" applyAlignment="1" applyProtection="1">
      <alignment vertical="center"/>
      <protection locked="0"/>
    </xf>
    <xf numFmtId="174" fontId="105" fillId="0" borderId="68" xfId="0" applyNumberFormat="1" applyFont="1" applyBorder="1" applyAlignment="1" applyProtection="1">
      <alignment horizontal="center" vertical="center"/>
      <protection locked="0"/>
    </xf>
    <xf numFmtId="172" fontId="38" fillId="0" borderId="56" xfId="0" applyNumberFormat="1" applyFont="1" applyBorder="1" applyAlignment="1" applyProtection="1">
      <alignment horizontal="center" vertical="center"/>
      <protection locked="0"/>
    </xf>
    <xf numFmtId="0" fontId="105" fillId="0" borderId="0" xfId="0" applyFont="1" applyAlignment="1" applyProtection="1">
      <alignment horizontal="right" vertical="center" wrapText="1"/>
      <protection locked="0"/>
    </xf>
    <xf numFmtId="174" fontId="105" fillId="0" borderId="0" xfId="0" applyNumberFormat="1" applyFont="1" applyAlignment="1" applyProtection="1">
      <alignment horizontal="center" vertical="center"/>
      <protection locked="0"/>
    </xf>
    <xf numFmtId="165" fontId="35" fillId="0" borderId="0" xfId="182" applyFont="1" applyFill="1" applyBorder="1" applyAlignment="1" applyProtection="1">
      <alignment horizontal="center" vertical="center"/>
      <protection locked="0"/>
    </xf>
    <xf numFmtId="165" fontId="38" fillId="0" borderId="0" xfId="0" applyNumberFormat="1" applyFont="1" applyAlignment="1" applyProtection="1">
      <alignment horizontal="center"/>
      <protection locked="0"/>
    </xf>
    <xf numFmtId="165" fontId="38" fillId="0" borderId="0" xfId="182" applyFont="1" applyFill="1" applyBorder="1" applyAlignment="1" applyProtection="1">
      <alignment horizontal="center" vertical="center"/>
      <protection locked="0"/>
    </xf>
    <xf numFmtId="165" fontId="38" fillId="0" borderId="0" xfId="182" applyFont="1" applyFill="1" applyBorder="1" applyAlignment="1" applyProtection="1">
      <alignment vertical="center"/>
      <protection locked="0"/>
    </xf>
    <xf numFmtId="173" fontId="38" fillId="0" borderId="0" xfId="0" applyNumberFormat="1" applyFont="1" applyAlignment="1" applyProtection="1">
      <alignment horizontal="center" vertical="center"/>
      <protection locked="0"/>
    </xf>
    <xf numFmtId="172" fontId="38" fillId="0" borderId="0" xfId="0" applyNumberFormat="1" applyFont="1" applyAlignment="1" applyProtection="1">
      <alignment horizontal="center" vertical="center"/>
      <protection locked="0"/>
    </xf>
    <xf numFmtId="165" fontId="35" fillId="0" borderId="0" xfId="0" applyNumberFormat="1" applyFont="1" applyAlignment="1" applyProtection="1">
      <alignment vertical="center"/>
      <protection locked="0"/>
    </xf>
    <xf numFmtId="172" fontId="35" fillId="0" borderId="0" xfId="0" applyNumberFormat="1" applyFont="1" applyAlignment="1" applyProtection="1">
      <alignment horizontal="center"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35" fillId="0" borderId="0" xfId="0" applyFont="1" applyProtection="1">
      <protection locked="0"/>
    </xf>
    <xf numFmtId="0" fontId="35" fillId="0" borderId="17" xfId="136" applyFont="1" applyBorder="1" applyAlignment="1" applyProtection="1">
      <alignment horizontal="center" vertical="center"/>
      <protection locked="0"/>
    </xf>
    <xf numFmtId="0" fontId="38" fillId="0" borderId="0" xfId="136" applyFont="1" applyAlignment="1" applyProtection="1">
      <alignment vertical="center"/>
      <protection locked="0"/>
    </xf>
    <xf numFmtId="0" fontId="35" fillId="0" borderId="0" xfId="136" applyFont="1" applyAlignment="1" applyProtection="1">
      <alignment horizontal="center" vertical="center"/>
      <protection locked="0"/>
    </xf>
    <xf numFmtId="0" fontId="38" fillId="0" borderId="19" xfId="136" applyFont="1" applyBorder="1" applyAlignment="1" applyProtection="1">
      <alignment horizontal="center" vertical="center"/>
      <protection locked="0"/>
    </xf>
    <xf numFmtId="0" fontId="38" fillId="0" borderId="0" xfId="136" applyFont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7" fillId="0" borderId="0" xfId="0" applyFont="1" applyProtection="1">
      <protection locked="0"/>
    </xf>
    <xf numFmtId="0" fontId="28" fillId="0" borderId="0" xfId="0" applyFont="1" applyAlignment="1" applyProtection="1">
      <alignment vertical="center"/>
      <protection locked="0"/>
    </xf>
    <xf numFmtId="0" fontId="29" fillId="0" borderId="0" xfId="136" applyFont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174" fontId="106" fillId="0" borderId="45" xfId="0" applyNumberFormat="1" applyFont="1" applyBorder="1" applyAlignment="1" applyProtection="1">
      <alignment horizontal="center" vertical="center"/>
      <protection locked="0"/>
    </xf>
    <xf numFmtId="172" fontId="37" fillId="0" borderId="69" xfId="0" applyNumberFormat="1" applyFont="1" applyBorder="1" applyAlignment="1" applyProtection="1">
      <alignment horizontal="center" vertical="center"/>
      <protection locked="0"/>
    </xf>
    <xf numFmtId="165" fontId="37" fillId="0" borderId="0" xfId="0" applyNumberFormat="1" applyFont="1" applyAlignment="1" applyProtection="1">
      <alignment vertical="center"/>
      <protection locked="0"/>
    </xf>
    <xf numFmtId="172" fontId="37" fillId="0" borderId="0" xfId="0" applyNumberFormat="1" applyFont="1" applyAlignment="1" applyProtection="1">
      <alignment horizontal="center" vertical="center"/>
      <protection locked="0"/>
    </xf>
    <xf numFmtId="165" fontId="28" fillId="0" borderId="0" xfId="182" applyFont="1" applyFill="1" applyBorder="1" applyAlignment="1" applyProtection="1">
      <alignment horizontal="center" vertical="center"/>
      <protection locked="0"/>
    </xf>
    <xf numFmtId="165" fontId="37" fillId="0" borderId="0" xfId="182" applyFont="1" applyFill="1" applyBorder="1" applyAlignment="1" applyProtection="1">
      <alignment vertical="center"/>
      <protection locked="0"/>
    </xf>
    <xf numFmtId="165" fontId="37" fillId="0" borderId="0" xfId="0" applyNumberFormat="1" applyFont="1" applyAlignment="1" applyProtection="1">
      <alignment horizontal="center"/>
      <protection locked="0"/>
    </xf>
    <xf numFmtId="165" fontId="37" fillId="0" borderId="0" xfId="182" applyFont="1" applyFill="1" applyBorder="1" applyAlignment="1" applyProtection="1">
      <alignment horizontal="center" vertical="center"/>
      <protection locked="0"/>
    </xf>
    <xf numFmtId="173" fontId="37" fillId="0" borderId="0" xfId="0" applyNumberFormat="1" applyFont="1" applyAlignment="1" applyProtection="1">
      <alignment horizontal="center" vertical="center"/>
      <protection locked="0"/>
    </xf>
    <xf numFmtId="172" fontId="28" fillId="0" borderId="0" xfId="0" applyNumberFormat="1" applyFont="1" applyAlignment="1" applyProtection="1">
      <alignment horizontal="center" vertical="center"/>
      <protection locked="0"/>
    </xf>
    <xf numFmtId="165" fontId="28" fillId="0" borderId="0" xfId="0" applyNumberFormat="1" applyFont="1" applyAlignment="1" applyProtection="1">
      <alignment vertical="center"/>
      <protection locked="0"/>
    </xf>
    <xf numFmtId="0" fontId="30" fillId="0" borderId="0" xfId="0" applyFont="1" applyAlignment="1" applyProtection="1">
      <alignment vertical="center"/>
      <protection locked="0"/>
    </xf>
    <xf numFmtId="0" fontId="28" fillId="0" borderId="0" xfId="0" applyFont="1" applyProtection="1">
      <protection locked="0"/>
    </xf>
    <xf numFmtId="0" fontId="28" fillId="0" borderId="17" xfId="136" applyFont="1" applyBorder="1" applyAlignment="1" applyProtection="1">
      <alignment horizontal="center" vertical="center"/>
      <protection locked="0"/>
    </xf>
    <xf numFmtId="0" fontId="37" fillId="0" borderId="0" xfId="136" applyFont="1" applyAlignment="1" applyProtection="1">
      <alignment vertical="center"/>
      <protection locked="0"/>
    </xf>
    <xf numFmtId="0" fontId="37" fillId="0" borderId="17" xfId="136" applyFont="1" applyBorder="1" applyAlignment="1" applyProtection="1">
      <alignment vertical="center"/>
      <protection locked="0"/>
    </xf>
    <xf numFmtId="0" fontId="28" fillId="0" borderId="0" xfId="136" applyFont="1" applyAlignment="1" applyProtection="1">
      <alignment horizontal="center" vertical="center"/>
      <protection locked="0"/>
    </xf>
    <xf numFmtId="0" fontId="37" fillId="0" borderId="19" xfId="136" applyFont="1" applyBorder="1" applyAlignment="1" applyProtection="1">
      <alignment horizontal="center" vertical="center"/>
      <protection locked="0"/>
    </xf>
    <xf numFmtId="0" fontId="37" fillId="0" borderId="0" xfId="136" applyFont="1" applyAlignment="1" applyProtection="1">
      <alignment horizontal="center" vertical="center"/>
      <protection locked="0"/>
    </xf>
    <xf numFmtId="0" fontId="38" fillId="0" borderId="17" xfId="136" applyFont="1" applyBorder="1" applyAlignment="1" applyProtection="1">
      <alignment vertical="center"/>
      <protection locked="0"/>
    </xf>
    <xf numFmtId="0" fontId="38" fillId="0" borderId="17" xfId="0" applyFont="1" applyBorder="1" applyProtection="1">
      <protection locked="0"/>
    </xf>
    <xf numFmtId="4" fontId="7" fillId="0" borderId="20" xfId="161" applyNumberFormat="1" applyBorder="1" applyAlignment="1" applyProtection="1">
      <alignment horizontal="center" vertical="center" wrapText="1"/>
      <protection locked="0"/>
    </xf>
    <xf numFmtId="4" fontId="7" fillId="0" borderId="20" xfId="134" applyNumberFormat="1" applyFont="1" applyBorder="1" applyAlignment="1" applyProtection="1">
      <alignment horizontal="center" vertical="center"/>
      <protection locked="0"/>
    </xf>
    <xf numFmtId="0" fontId="30" fillId="0" borderId="0" xfId="134" applyFont="1" applyProtection="1">
      <protection locked="0"/>
    </xf>
    <xf numFmtId="0" fontId="13" fillId="0" borderId="0" xfId="134" applyProtection="1">
      <protection locked="0"/>
    </xf>
    <xf numFmtId="0" fontId="29" fillId="0" borderId="0" xfId="134" applyFont="1" applyProtection="1">
      <protection locked="0"/>
    </xf>
    <xf numFmtId="0" fontId="29" fillId="0" borderId="0" xfId="134" applyFont="1" applyAlignment="1" applyProtection="1">
      <alignment horizontal="center"/>
      <protection locked="0"/>
    </xf>
    <xf numFmtId="0" fontId="19" fillId="0" borderId="0" xfId="134" applyFont="1" applyProtection="1">
      <protection locked="0"/>
    </xf>
    <xf numFmtId="0" fontId="33" fillId="0" borderId="0" xfId="134" applyFont="1" applyProtection="1">
      <protection locked="0"/>
    </xf>
    <xf numFmtId="0" fontId="20" fillId="0" borderId="0" xfId="134" applyFont="1" applyProtection="1">
      <protection locked="0"/>
    </xf>
    <xf numFmtId="4" fontId="7" fillId="0" borderId="9" xfId="134" applyNumberFormat="1" applyFont="1" applyBorder="1" applyAlignment="1" applyProtection="1">
      <alignment horizontal="center" vertical="center"/>
      <protection locked="0"/>
    </xf>
    <xf numFmtId="0" fontId="109" fillId="36" borderId="72" xfId="139" applyFont="1" applyFill="1" applyBorder="1" applyAlignment="1" applyProtection="1">
      <alignment vertical="center" wrapText="1"/>
      <protection locked="0"/>
    </xf>
    <xf numFmtId="0" fontId="109" fillId="36" borderId="73" xfId="139" applyFont="1" applyFill="1" applyBorder="1" applyAlignment="1" applyProtection="1">
      <alignment vertical="center" wrapText="1"/>
      <protection locked="0"/>
    </xf>
    <xf numFmtId="0" fontId="17" fillId="0" borderId="0" xfId="134" applyFont="1" applyAlignment="1" applyProtection="1">
      <alignment horizontal="center"/>
      <protection locked="0"/>
    </xf>
    <xf numFmtId="0" fontId="17" fillId="0" borderId="0" xfId="134" applyFont="1" applyProtection="1">
      <protection locked="0"/>
    </xf>
    <xf numFmtId="0" fontId="16" fillId="0" borderId="0" xfId="134" applyFont="1" applyProtection="1">
      <protection locked="0"/>
    </xf>
    <xf numFmtId="0" fontId="27" fillId="41" borderId="9" xfId="134" applyFont="1" applyFill="1" applyBorder="1" applyAlignment="1" applyProtection="1">
      <alignment horizontal="center" vertical="center"/>
      <protection locked="0"/>
    </xf>
    <xf numFmtId="0" fontId="21" fillId="0" borderId="0" xfId="134" applyFont="1" applyAlignment="1" applyProtection="1">
      <alignment horizontal="center"/>
      <protection locked="0"/>
    </xf>
    <xf numFmtId="0" fontId="104" fillId="0" borderId="21" xfId="0" applyFont="1" applyBorder="1" applyAlignment="1" applyProtection="1">
      <alignment horizontal="center" vertical="center" wrapText="1"/>
      <protection locked="0"/>
    </xf>
    <xf numFmtId="4" fontId="7" fillId="0" borderId="28" xfId="0" applyNumberFormat="1" applyFont="1" applyBorder="1" applyAlignment="1">
      <alignment vertical="center" wrapText="1"/>
    </xf>
    <xf numFmtId="0" fontId="26" fillId="0" borderId="22" xfId="0" applyFont="1" applyBorder="1" applyAlignment="1">
      <alignment horizontal="center" vertical="center" wrapText="1"/>
    </xf>
    <xf numFmtId="4" fontId="26" fillId="0" borderId="23" xfId="0" applyNumberFormat="1" applyFont="1" applyBorder="1" applyAlignment="1">
      <alignment horizontal="right" vertical="center" wrapText="1"/>
    </xf>
    <xf numFmtId="4" fontId="7" fillId="33" borderId="22" xfId="0" applyNumberFormat="1" applyFont="1" applyFill="1" applyBorder="1" applyAlignment="1">
      <alignment vertical="center"/>
    </xf>
    <xf numFmtId="0" fontId="35" fillId="0" borderId="83" xfId="0" applyFont="1" applyBorder="1"/>
    <xf numFmtId="0" fontId="105" fillId="0" borderId="85" xfId="0" applyFont="1" applyBorder="1"/>
    <xf numFmtId="0" fontId="35" fillId="0" borderId="92" xfId="136" applyFont="1" applyBorder="1" applyAlignment="1">
      <alignment horizontal="center" vertical="center"/>
    </xf>
    <xf numFmtId="0" fontId="35" fillId="0" borderId="55" xfId="136" applyFont="1" applyBorder="1" applyAlignment="1">
      <alignment horizontal="center" vertical="center"/>
    </xf>
    <xf numFmtId="0" fontId="57" fillId="0" borderId="0" xfId="187" applyFont="1" applyAlignment="1" applyProtection="1">
      <alignment horizontal="center" vertical="center"/>
      <protection locked="0"/>
    </xf>
    <xf numFmtId="4" fontId="26" fillId="0" borderId="30" xfId="0" applyNumberFormat="1" applyFont="1" applyBorder="1" applyAlignment="1">
      <alignment vertical="center" wrapText="1"/>
    </xf>
    <xf numFmtId="0" fontId="28" fillId="0" borderId="17" xfId="187" applyFont="1" applyBorder="1" applyAlignment="1">
      <alignment horizontal="center" vertical="center"/>
    </xf>
    <xf numFmtId="0" fontId="37" fillId="0" borderId="0" xfId="187" applyFont="1" applyAlignment="1">
      <alignment vertical="center"/>
    </xf>
    <xf numFmtId="0" fontId="37" fillId="0" borderId="17" xfId="187" applyFont="1" applyBorder="1" applyAlignment="1">
      <alignment vertical="center"/>
    </xf>
    <xf numFmtId="0" fontId="37" fillId="0" borderId="0" xfId="187" applyFont="1" applyAlignment="1">
      <alignment horizontal="center" vertical="center"/>
    </xf>
    <xf numFmtId="0" fontId="37" fillId="0" borderId="19" xfId="187" applyFont="1" applyBorder="1" applyAlignment="1">
      <alignment horizontal="center" vertical="center"/>
    </xf>
    <xf numFmtId="0" fontId="111" fillId="0" borderId="0" xfId="0" applyFont="1" applyAlignment="1">
      <alignment horizontal="centerContinuous" vertical="center"/>
    </xf>
    <xf numFmtId="0" fontId="103" fillId="0" borderId="0" xfId="139" applyFont="1" applyAlignment="1">
      <alignment horizontal="centerContinuous"/>
    </xf>
    <xf numFmtId="0" fontId="108" fillId="0" borderId="0" xfId="139" applyFont="1" applyAlignment="1">
      <alignment horizontal="centerContinuous"/>
    </xf>
    <xf numFmtId="0" fontId="28" fillId="0" borderId="34" xfId="136" applyFont="1" applyBorder="1" applyAlignment="1">
      <alignment horizontal="centerContinuous" vertical="center"/>
    </xf>
    <xf numFmtId="0" fontId="28" fillId="0" borderId="4" xfId="136" applyFont="1" applyBorder="1" applyAlignment="1">
      <alignment horizontal="centerContinuous" vertical="center"/>
    </xf>
    <xf numFmtId="0" fontId="28" fillId="0" borderId="9" xfId="136" applyFont="1" applyBorder="1" applyAlignment="1">
      <alignment horizontal="center" vertical="center"/>
    </xf>
    <xf numFmtId="0" fontId="28" fillId="0" borderId="24" xfId="136" applyFont="1" applyBorder="1" applyAlignment="1">
      <alignment horizontal="center" vertical="center" wrapText="1"/>
    </xf>
    <xf numFmtId="0" fontId="37" fillId="0" borderId="8" xfId="136" applyFont="1" applyBorder="1" applyAlignment="1">
      <alignment horizontal="center" vertical="center"/>
    </xf>
    <xf numFmtId="0" fontId="37" fillId="0" borderId="20" xfId="136" applyFont="1" applyBorder="1" applyAlignment="1">
      <alignment horizontal="center" vertical="center"/>
    </xf>
    <xf numFmtId="0" fontId="4" fillId="0" borderId="28" xfId="0" applyFont="1" applyBorder="1"/>
    <xf numFmtId="0" fontId="109" fillId="0" borderId="0" xfId="0" applyFont="1" applyAlignment="1">
      <alignment horizontal="centerContinuous" vertical="center"/>
    </xf>
    <xf numFmtId="0" fontId="102" fillId="0" borderId="0" xfId="139" applyAlignment="1">
      <alignment horizontal="centerContinuous"/>
    </xf>
    <xf numFmtId="4" fontId="7" fillId="0" borderId="0" xfId="134" applyNumberFormat="1" applyFont="1" applyAlignment="1" applyProtection="1">
      <alignment horizontal="center" vertical="center"/>
      <protection locked="0"/>
    </xf>
    <xf numFmtId="4" fontId="7" fillId="0" borderId="0" xfId="161" applyNumberFormat="1" applyAlignment="1" applyProtection="1">
      <alignment horizontal="center" vertical="center" wrapText="1"/>
      <protection locked="0"/>
    </xf>
    <xf numFmtId="4" fontId="109" fillId="36" borderId="72" xfId="139" applyNumberFormat="1" applyFont="1" applyFill="1" applyBorder="1" applyAlignment="1" applyProtection="1">
      <alignment horizontal="center" vertical="center" wrapText="1"/>
      <protection locked="0"/>
    </xf>
    <xf numFmtId="3" fontId="109" fillId="36" borderId="72" xfId="139" applyNumberFormat="1" applyFont="1" applyFill="1" applyBorder="1" applyAlignment="1" applyProtection="1">
      <alignment horizontal="center" vertical="center" wrapText="1"/>
      <protection locked="0"/>
    </xf>
    <xf numFmtId="0" fontId="27" fillId="42" borderId="9" xfId="134" applyFont="1" applyFill="1" applyBorder="1" applyProtection="1">
      <protection locked="0"/>
    </xf>
    <xf numFmtId="0" fontId="7" fillId="0" borderId="0" xfId="134" applyFont="1" applyAlignment="1" applyProtection="1">
      <alignment vertical="center" wrapText="1"/>
      <protection locked="0"/>
    </xf>
    <xf numFmtId="0" fontId="7" fillId="0" borderId="0" xfId="161" applyAlignment="1" applyProtection="1">
      <alignment horizontal="center" vertical="center" wrapText="1"/>
      <protection locked="0"/>
    </xf>
    <xf numFmtId="0" fontId="106" fillId="0" borderId="0" xfId="0" applyFont="1" applyAlignment="1" applyProtection="1">
      <alignment horizontal="right" vertical="center" wrapText="1"/>
      <protection locked="0"/>
    </xf>
    <xf numFmtId="174" fontId="106" fillId="0" borderId="0" xfId="0" applyNumberFormat="1" applyFont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38" fillId="0" borderId="19" xfId="0" applyFont="1" applyBorder="1"/>
    <xf numFmtId="165" fontId="35" fillId="0" borderId="52" xfId="182" applyFont="1" applyFill="1" applyBorder="1" applyAlignment="1" applyProtection="1">
      <alignment horizontal="center" vertical="center"/>
    </xf>
    <xf numFmtId="165" fontId="35" fillId="0" borderId="19" xfId="182" applyFont="1" applyFill="1" applyBorder="1" applyAlignment="1" applyProtection="1">
      <alignment horizontal="center" vertical="center"/>
    </xf>
    <xf numFmtId="172" fontId="38" fillId="0" borderId="52" xfId="0" applyNumberFormat="1" applyFont="1" applyBorder="1" applyAlignment="1">
      <alignment horizontal="center" vertical="center"/>
    </xf>
    <xf numFmtId="0" fontId="101" fillId="0" borderId="0" xfId="134" applyFont="1" applyAlignment="1">
      <alignment horizontal="right"/>
    </xf>
    <xf numFmtId="0" fontId="31" fillId="0" borderId="0" xfId="134" applyFont="1" applyAlignment="1">
      <alignment horizontal="centerContinuous" vertical="center" wrapText="1"/>
    </xf>
    <xf numFmtId="0" fontId="32" fillId="0" borderId="0" xfId="134" applyFont="1" applyAlignment="1">
      <alignment horizontal="centerContinuous" vertical="center" wrapText="1"/>
    </xf>
    <xf numFmtId="0" fontId="26" fillId="43" borderId="57" xfId="139" applyFont="1" applyFill="1" applyBorder="1" applyAlignment="1">
      <alignment horizontal="center" vertical="center" wrapText="1"/>
    </xf>
    <xf numFmtId="0" fontId="109" fillId="36" borderId="93" xfId="139" applyFont="1" applyFill="1" applyBorder="1" applyAlignment="1">
      <alignment horizontal="center" vertical="center" wrapText="1"/>
    </xf>
    <xf numFmtId="0" fontId="111" fillId="36" borderId="80" xfId="139" applyFont="1" applyFill="1" applyBorder="1" applyAlignment="1">
      <alignment vertical="center" wrapText="1"/>
    </xf>
    <xf numFmtId="0" fontId="7" fillId="0" borderId="9" xfId="161" applyBorder="1" applyAlignment="1">
      <alignment horizontal="center" vertical="center" wrapText="1"/>
    </xf>
    <xf numFmtId="0" fontId="7" fillId="0" borderId="9" xfId="134" applyFont="1" applyBorder="1" applyAlignment="1">
      <alignment vertical="center" wrapText="1"/>
    </xf>
    <xf numFmtId="0" fontId="7" fillId="0" borderId="34" xfId="134" applyFont="1" applyBorder="1" applyAlignment="1">
      <alignment vertical="center" wrapText="1"/>
    </xf>
    <xf numFmtId="0" fontId="109" fillId="36" borderId="94" xfId="139" applyFont="1" applyFill="1" applyBorder="1" applyAlignment="1">
      <alignment horizontal="center" vertical="center" wrapText="1"/>
    </xf>
    <xf numFmtId="0" fontId="111" fillId="36" borderId="38" xfId="139" applyFont="1" applyFill="1" applyBorder="1" applyAlignment="1">
      <alignment vertical="center" wrapText="1"/>
    </xf>
    <xf numFmtId="0" fontId="7" fillId="0" borderId="36" xfId="134" applyFont="1" applyBorder="1" applyAlignment="1">
      <alignment vertical="center" wrapText="1"/>
    </xf>
    <xf numFmtId="0" fontId="13" fillId="0" borderId="0" xfId="134"/>
    <xf numFmtId="0" fontId="26" fillId="43" borderId="59" xfId="139" applyFont="1" applyFill="1" applyBorder="1" applyAlignment="1">
      <alignment horizontal="center" vertical="center" wrapText="1"/>
    </xf>
    <xf numFmtId="0" fontId="109" fillId="36" borderId="95" xfId="139" applyFont="1" applyFill="1" applyBorder="1" applyAlignment="1">
      <alignment vertical="center" wrapText="1"/>
    </xf>
    <xf numFmtId="0" fontId="109" fillId="36" borderId="98" xfId="139" applyFont="1" applyFill="1" applyBorder="1" applyAlignment="1">
      <alignment vertical="center" wrapText="1"/>
    </xf>
    <xf numFmtId="0" fontId="109" fillId="36" borderId="96" xfId="139" applyFont="1" applyFill="1" applyBorder="1" applyAlignment="1">
      <alignment vertical="center" wrapText="1"/>
    </xf>
    <xf numFmtId="0" fontId="109" fillId="36" borderId="97" xfId="139" applyFont="1" applyFill="1" applyBorder="1" applyAlignment="1">
      <alignment vertical="center" wrapText="1"/>
    </xf>
    <xf numFmtId="0" fontId="29" fillId="0" borderId="0" xfId="134" applyFont="1"/>
    <xf numFmtId="0" fontId="37" fillId="33" borderId="65" xfId="0" applyFont="1" applyFill="1" applyBorder="1" applyAlignment="1">
      <alignment horizontal="center" vertical="center" wrapText="1"/>
    </xf>
    <xf numFmtId="0" fontId="104" fillId="0" borderId="66" xfId="0" applyFont="1" applyBorder="1" applyAlignment="1">
      <alignment horizontal="center" vertical="center"/>
    </xf>
    <xf numFmtId="0" fontId="26" fillId="33" borderId="66" xfId="0" applyFont="1" applyFill="1" applyBorder="1" applyAlignment="1">
      <alignment horizontal="center" vertical="center" wrapText="1"/>
    </xf>
    <xf numFmtId="4" fontId="26" fillId="0" borderId="66" xfId="0" applyNumberFormat="1" applyFont="1" applyBorder="1" applyAlignment="1">
      <alignment horizontal="right" vertical="center" wrapText="1"/>
    </xf>
    <xf numFmtId="4" fontId="26" fillId="0" borderId="58" xfId="0" applyNumberFormat="1" applyFont="1" applyBorder="1" applyAlignment="1">
      <alignment vertical="center" wrapText="1"/>
    </xf>
    <xf numFmtId="0" fontId="26" fillId="33" borderId="66" xfId="0" applyFont="1" applyFill="1" applyBorder="1" applyAlignment="1">
      <alignment horizontal="left" vertical="center" wrapText="1"/>
    </xf>
    <xf numFmtId="0" fontId="26" fillId="36" borderId="80" xfId="139" applyFont="1" applyFill="1" applyBorder="1" applyAlignment="1">
      <alignment vertical="center" wrapText="1"/>
    </xf>
    <xf numFmtId="0" fontId="37" fillId="36" borderId="72" xfId="139" applyFont="1" applyFill="1" applyBorder="1" applyAlignment="1">
      <alignment horizontal="center" vertical="center" wrapText="1"/>
    </xf>
    <xf numFmtId="0" fontId="28" fillId="36" borderId="72" xfId="139" applyFont="1" applyFill="1" applyBorder="1" applyAlignment="1" applyProtection="1">
      <alignment vertical="center" wrapText="1"/>
      <protection locked="0"/>
    </xf>
    <xf numFmtId="4" fontId="28" fillId="36" borderId="72" xfId="139" applyNumberFormat="1" applyFont="1" applyFill="1" applyBorder="1" applyAlignment="1" applyProtection="1">
      <alignment horizontal="center" vertical="center" wrapText="1"/>
      <protection locked="0"/>
    </xf>
    <xf numFmtId="0" fontId="37" fillId="36" borderId="95" xfId="139" applyFont="1" applyFill="1" applyBorder="1" applyAlignment="1">
      <alignment vertical="center" wrapText="1"/>
    </xf>
    <xf numFmtId="3" fontId="7" fillId="35" borderId="9" xfId="200" applyNumberFormat="1" applyFont="1" applyFill="1" applyBorder="1" applyAlignment="1" applyProtection="1">
      <alignment horizontal="center" vertical="center" wrapText="1"/>
    </xf>
    <xf numFmtId="4" fontId="7" fillId="44" borderId="9" xfId="187" applyNumberFormat="1" applyFont="1" applyFill="1" applyBorder="1" applyAlignment="1" applyProtection="1">
      <alignment horizontal="center" vertical="center" wrapText="1"/>
      <protection locked="0"/>
    </xf>
    <xf numFmtId="0" fontId="7" fillId="44" borderId="9" xfId="134" applyFont="1" applyFill="1" applyBorder="1" applyAlignment="1" applyProtection="1">
      <alignment horizontal="center" vertical="center"/>
      <protection locked="0"/>
    </xf>
    <xf numFmtId="4" fontId="7" fillId="44" borderId="9" xfId="200" applyNumberFormat="1" applyFont="1" applyFill="1" applyBorder="1" applyAlignment="1" applyProtection="1">
      <alignment horizontal="center" vertical="center" wrapText="1"/>
      <protection locked="0"/>
    </xf>
    <xf numFmtId="3" fontId="7" fillId="0" borderId="9" xfId="200" applyNumberFormat="1" applyFont="1" applyFill="1" applyBorder="1" applyAlignment="1" applyProtection="1">
      <alignment horizontal="center" vertical="center" wrapText="1"/>
    </xf>
    <xf numFmtId="4" fontId="7" fillId="0" borderId="9" xfId="187" applyNumberFormat="1" applyFont="1" applyBorder="1" applyAlignment="1" applyProtection="1">
      <alignment horizontal="center" vertical="center" wrapText="1"/>
      <protection locked="0"/>
    </xf>
    <xf numFmtId="3" fontId="7" fillId="0" borderId="9" xfId="187" applyNumberFormat="1" applyFont="1" applyBorder="1" applyAlignment="1" applyProtection="1">
      <alignment horizontal="center" vertical="center" wrapText="1"/>
      <protection locked="0"/>
    </xf>
    <xf numFmtId="4" fontId="7" fillId="0" borderId="9" xfId="200" applyNumberFormat="1" applyFont="1" applyFill="1" applyBorder="1" applyAlignment="1" applyProtection="1">
      <alignment horizontal="center" vertical="center" wrapText="1"/>
      <protection locked="0"/>
    </xf>
    <xf numFmtId="3" fontId="7" fillId="0" borderId="9" xfId="200" applyNumberFormat="1" applyFont="1" applyBorder="1" applyAlignment="1" applyProtection="1">
      <alignment horizontal="center" vertical="center" wrapText="1"/>
    </xf>
    <xf numFmtId="3" fontId="104" fillId="35" borderId="9" xfId="200" applyNumberFormat="1" applyFont="1" applyFill="1" applyBorder="1" applyAlignment="1" applyProtection="1">
      <alignment horizontal="center" vertical="center" wrapText="1"/>
    </xf>
    <xf numFmtId="4" fontId="7" fillId="35" borderId="9" xfId="187" applyNumberFormat="1" applyFont="1" applyFill="1" applyBorder="1" applyAlignment="1" applyProtection="1">
      <alignment horizontal="center" vertical="center" wrapText="1"/>
      <protection locked="0"/>
    </xf>
    <xf numFmtId="3" fontId="7" fillId="35" borderId="9" xfId="187" applyNumberFormat="1" applyFont="1" applyFill="1" applyBorder="1" applyAlignment="1" applyProtection="1">
      <alignment horizontal="center" vertical="center" wrapText="1"/>
      <protection locked="0"/>
    </xf>
    <xf numFmtId="4" fontId="7" fillId="35" borderId="9" xfId="200" applyNumberFormat="1" applyFont="1" applyFill="1" applyBorder="1" applyAlignment="1" applyProtection="1">
      <alignment horizontal="center" vertical="center" wrapText="1"/>
      <protection locked="0"/>
    </xf>
    <xf numFmtId="4" fontId="7" fillId="41" borderId="9" xfId="187" applyNumberFormat="1" applyFont="1" applyFill="1" applyBorder="1" applyAlignment="1" applyProtection="1">
      <alignment horizontal="center" vertical="center" wrapText="1"/>
      <protection locked="0"/>
    </xf>
    <xf numFmtId="4" fontId="7" fillId="41" borderId="9" xfId="200" applyNumberFormat="1" applyFont="1" applyFill="1" applyBorder="1" applyAlignment="1" applyProtection="1">
      <alignment horizontal="center" vertical="center" wrapText="1"/>
      <protection locked="0"/>
    </xf>
    <xf numFmtId="49" fontId="7" fillId="0" borderId="18" xfId="187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7" fillId="0" borderId="25" xfId="0" applyFont="1" applyBorder="1" applyAlignment="1">
      <alignment horizontal="center"/>
    </xf>
    <xf numFmtId="0" fontId="37" fillId="0" borderId="91" xfId="187" applyFont="1" applyBorder="1" applyAlignment="1">
      <alignment horizontal="left" vertical="center"/>
    </xf>
    <xf numFmtId="0" fontId="4" fillId="0" borderId="41" xfId="0" applyFont="1" applyBorder="1" applyAlignment="1">
      <alignment horizontal="centerContinuous"/>
    </xf>
    <xf numFmtId="0" fontId="4" fillId="0" borderId="91" xfId="0" applyFont="1" applyBorder="1"/>
    <xf numFmtId="0" fontId="28" fillId="0" borderId="86" xfId="0" applyFont="1" applyBorder="1" applyAlignment="1">
      <alignment horizontal="centerContinuous" vertical="center"/>
    </xf>
    <xf numFmtId="0" fontId="28" fillId="0" borderId="17" xfId="0" applyFont="1" applyBorder="1" applyAlignment="1">
      <alignment horizontal="centerContinuous" vertical="center"/>
    </xf>
    <xf numFmtId="0" fontId="28" fillId="0" borderId="57" xfId="0" applyFont="1" applyBorder="1" applyAlignment="1">
      <alignment horizontal="centerContinuous" vertical="center" wrapText="1"/>
    </xf>
    <xf numFmtId="0" fontId="28" fillId="0" borderId="3" xfId="0" applyFont="1" applyBorder="1" applyAlignment="1">
      <alignment horizontal="centerContinuous" vertical="center" wrapText="1"/>
    </xf>
    <xf numFmtId="0" fontId="28" fillId="0" borderId="57" xfId="0" applyFont="1" applyBorder="1" applyAlignment="1">
      <alignment horizontal="centerContinuous" vertical="center"/>
    </xf>
    <xf numFmtId="0" fontId="28" fillId="0" borderId="3" xfId="0" applyFont="1" applyBorder="1" applyAlignment="1">
      <alignment horizontal="centerContinuous" vertical="center"/>
    </xf>
    <xf numFmtId="0" fontId="37" fillId="0" borderId="22" xfId="0" applyFont="1" applyBorder="1" applyAlignment="1">
      <alignment vertical="center" wrapText="1"/>
    </xf>
    <xf numFmtId="0" fontId="26" fillId="43" borderId="83" xfId="139" applyFont="1" applyFill="1" applyBorder="1" applyAlignment="1">
      <alignment horizontal="center" vertical="center" wrapText="1"/>
    </xf>
    <xf numFmtId="0" fontId="7" fillId="37" borderId="29" xfId="163" applyFont="1" applyFill="1" applyBorder="1" applyAlignment="1">
      <alignment horizontal="center" vertical="center" wrapText="1"/>
    </xf>
    <xf numFmtId="0" fontId="7" fillId="37" borderId="9" xfId="163" applyFont="1" applyFill="1" applyBorder="1" applyAlignment="1">
      <alignment horizontal="center" vertical="center" wrapText="1"/>
    </xf>
    <xf numFmtId="4" fontId="13" fillId="0" borderId="0" xfId="134" applyNumberFormat="1" applyProtection="1">
      <protection locked="0"/>
    </xf>
    <xf numFmtId="0" fontId="18" fillId="0" borderId="0" xfId="196" applyFont="1" applyProtection="1">
      <protection locked="0"/>
    </xf>
    <xf numFmtId="0" fontId="10" fillId="0" borderId="0" xfId="196" applyFont="1" applyProtection="1">
      <protection locked="0"/>
    </xf>
    <xf numFmtId="0" fontId="10" fillId="0" borderId="17" xfId="196" applyFont="1" applyBorder="1" applyProtection="1">
      <protection locked="0"/>
    </xf>
    <xf numFmtId="0" fontId="10" fillId="0" borderId="0" xfId="196" applyFont="1" applyAlignment="1" applyProtection="1">
      <alignment horizontal="left" vertical="center" wrapText="1"/>
      <protection locked="0"/>
    </xf>
    <xf numFmtId="0" fontId="36" fillId="0" borderId="0" xfId="196" applyFont="1"/>
    <xf numFmtId="0" fontId="26" fillId="0" borderId="0" xfId="196" applyFont="1"/>
    <xf numFmtId="4" fontId="11" fillId="0" borderId="0" xfId="187" applyNumberFormat="1" applyFont="1" applyAlignment="1" applyProtection="1">
      <alignment horizontal="center" vertical="center" wrapText="1"/>
      <protection locked="0"/>
    </xf>
    <xf numFmtId="4" fontId="11" fillId="0" borderId="0" xfId="20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87" applyNumberFormat="1" applyFont="1" applyAlignment="1" applyProtection="1">
      <alignment horizontal="center" vertical="center" wrapText="1"/>
      <protection locked="0"/>
    </xf>
    <xf numFmtId="3" fontId="8" fillId="0" borderId="0" xfId="20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87" applyFont="1" applyAlignment="1" applyProtection="1">
      <alignment horizontal="left" vertical="center" wrapText="1"/>
      <protection locked="0"/>
    </xf>
    <xf numFmtId="0" fontId="11" fillId="0" borderId="0" xfId="187" applyFont="1" applyAlignment="1" applyProtection="1">
      <alignment horizontal="center" vertical="center" wrapText="1"/>
      <protection locked="0"/>
    </xf>
    <xf numFmtId="0" fontId="7" fillId="0" borderId="0" xfId="187" applyFont="1" applyAlignment="1" applyProtection="1">
      <alignment horizontal="center" vertical="center" wrapText="1"/>
      <protection locked="0"/>
    </xf>
    <xf numFmtId="4" fontId="8" fillId="0" borderId="20" xfId="187" applyNumberFormat="1" applyFont="1" applyBorder="1" applyAlignment="1" applyProtection="1">
      <alignment horizontal="center" vertical="center" wrapText="1"/>
      <protection locked="0"/>
    </xf>
    <xf numFmtId="0" fontId="7" fillId="0" borderId="20" xfId="161" applyBorder="1" applyAlignment="1">
      <alignment horizontal="center" vertical="center" wrapText="1"/>
    </xf>
    <xf numFmtId="0" fontId="7" fillId="0" borderId="26" xfId="187" applyFont="1" applyBorder="1" applyAlignment="1">
      <alignment horizontal="center" vertical="center" wrapText="1"/>
    </xf>
    <xf numFmtId="4" fontId="8" fillId="45" borderId="9" xfId="187" applyNumberFormat="1" applyFont="1" applyFill="1" applyBorder="1" applyAlignment="1" applyProtection="1">
      <alignment horizontal="center" vertical="center" wrapText="1"/>
      <protection locked="0"/>
    </xf>
    <xf numFmtId="4" fontId="8" fillId="45" borderId="9" xfId="200" applyNumberFormat="1" applyFont="1" applyFill="1" applyBorder="1" applyAlignment="1" applyProtection="1">
      <alignment horizontal="center" vertical="center" wrapText="1"/>
      <protection locked="0"/>
    </xf>
    <xf numFmtId="4" fontId="10" fillId="45" borderId="9" xfId="200" applyNumberFormat="1" applyFont="1" applyFill="1" applyBorder="1" applyAlignment="1" applyProtection="1">
      <alignment horizontal="center" vertical="center" wrapText="1"/>
      <protection locked="0"/>
    </xf>
    <xf numFmtId="4" fontId="15" fillId="45" borderId="9" xfId="187" applyNumberFormat="1" applyFont="1" applyFill="1" applyBorder="1" applyAlignment="1" applyProtection="1">
      <alignment horizontal="center" vertical="center" wrapText="1"/>
      <protection locked="0"/>
    </xf>
    <xf numFmtId="3" fontId="7" fillId="45" borderId="9" xfId="200" applyNumberFormat="1" applyFont="1" applyFill="1" applyBorder="1" applyAlignment="1" applyProtection="1">
      <alignment horizontal="center" vertical="center" wrapText="1"/>
    </xf>
    <xf numFmtId="49" fontId="7" fillId="45" borderId="34" xfId="187" applyNumberFormat="1" applyFont="1" applyFill="1" applyBorder="1" applyAlignment="1">
      <alignment vertical="center" wrapText="1"/>
    </xf>
    <xf numFmtId="0" fontId="7" fillId="0" borderId="18" xfId="187" applyFont="1" applyBorder="1" applyAlignment="1">
      <alignment horizontal="center" vertical="center" wrapText="1"/>
    </xf>
    <xf numFmtId="4" fontId="8" fillId="0" borderId="9" xfId="187" applyNumberFormat="1" applyFont="1" applyBorder="1" applyAlignment="1" applyProtection="1">
      <alignment horizontal="center" vertical="center" wrapText="1"/>
      <protection locked="0"/>
    </xf>
    <xf numFmtId="4" fontId="8" fillId="0" borderId="9" xfId="200" applyNumberFormat="1" applyFont="1" applyFill="1" applyBorder="1" applyAlignment="1" applyProtection="1">
      <alignment horizontal="center" vertical="center" wrapText="1"/>
      <protection locked="0"/>
    </xf>
    <xf numFmtId="4" fontId="10" fillId="0" borderId="9" xfId="200" applyNumberFormat="1" applyFont="1" applyFill="1" applyBorder="1" applyAlignment="1" applyProtection="1">
      <alignment horizontal="center" vertical="center" wrapText="1"/>
      <protection locked="0"/>
    </xf>
    <xf numFmtId="4" fontId="15" fillId="0" borderId="9" xfId="187" applyNumberFormat="1" applyFont="1" applyBorder="1" applyAlignment="1" applyProtection="1">
      <alignment horizontal="center" vertical="center" wrapText="1"/>
      <protection locked="0"/>
    </xf>
    <xf numFmtId="49" fontId="7" fillId="0" borderId="34" xfId="187" applyNumberFormat="1" applyFont="1" applyBorder="1" applyAlignment="1">
      <alignment vertical="center" wrapText="1"/>
    </xf>
    <xf numFmtId="3" fontId="8" fillId="45" borderId="24" xfId="187" applyNumberFormat="1" applyFont="1" applyFill="1" applyBorder="1" applyAlignment="1">
      <alignment horizontal="center" vertical="center" wrapText="1"/>
    </xf>
    <xf numFmtId="3" fontId="8" fillId="45" borderId="34" xfId="187" applyNumberFormat="1" applyFont="1" applyFill="1" applyBorder="1" applyAlignment="1">
      <alignment horizontal="center" vertical="center" wrapText="1"/>
    </xf>
    <xf numFmtId="4" fontId="15" fillId="45" borderId="9" xfId="200" applyNumberFormat="1" applyFont="1" applyFill="1" applyBorder="1" applyAlignment="1" applyProtection="1">
      <alignment horizontal="center" vertical="center" wrapText="1"/>
      <protection locked="0"/>
    </xf>
    <xf numFmtId="0" fontId="13" fillId="45" borderId="63" xfId="134" applyFill="1" applyBorder="1"/>
    <xf numFmtId="4" fontId="10" fillId="45" borderId="9" xfId="187" applyNumberFormat="1" applyFont="1" applyFill="1" applyBorder="1" applyAlignment="1" applyProtection="1">
      <alignment horizontal="center" vertical="center" wrapText="1"/>
      <protection locked="0"/>
    </xf>
    <xf numFmtId="0" fontId="13" fillId="45" borderId="31" xfId="134" applyFill="1" applyBorder="1"/>
    <xf numFmtId="3" fontId="8" fillId="0" borderId="30" xfId="187" applyNumberFormat="1" applyFont="1" applyBorder="1" applyAlignment="1">
      <alignment horizontal="center" vertical="center" wrapText="1"/>
    </xf>
    <xf numFmtId="3" fontId="8" fillId="0" borderId="80" xfId="187" applyNumberFormat="1" applyFont="1" applyBorder="1" applyAlignment="1">
      <alignment horizontal="center" vertical="center" wrapText="1"/>
    </xf>
    <xf numFmtId="4" fontId="35" fillId="0" borderId="29" xfId="200" applyNumberFormat="1" applyFont="1" applyFill="1" applyBorder="1" applyAlignment="1" applyProtection="1">
      <alignment horizontal="center" vertical="center" wrapText="1"/>
      <protection locked="0"/>
    </xf>
    <xf numFmtId="4" fontId="10" fillId="0" borderId="29" xfId="200" applyNumberFormat="1" applyFont="1" applyFill="1" applyBorder="1" applyAlignment="1" applyProtection="1">
      <alignment horizontal="center" vertical="center" wrapText="1"/>
      <protection locked="0"/>
    </xf>
    <xf numFmtId="4" fontId="15" fillId="0" borderId="29" xfId="187" applyNumberFormat="1" applyFont="1" applyBorder="1" applyAlignment="1" applyProtection="1">
      <alignment horizontal="center" vertical="center" wrapText="1"/>
      <protection locked="0"/>
    </xf>
    <xf numFmtId="3" fontId="15" fillId="0" borderId="29" xfId="200" applyNumberFormat="1" applyFont="1" applyFill="1" applyBorder="1" applyAlignment="1" applyProtection="1">
      <alignment horizontal="center" vertical="center" wrapText="1"/>
    </xf>
    <xf numFmtId="0" fontId="100" fillId="0" borderId="80" xfId="187" applyFont="1" applyBorder="1" applyAlignment="1">
      <alignment vertical="center" wrapText="1"/>
    </xf>
    <xf numFmtId="0" fontId="10" fillId="0" borderId="33" xfId="187" applyFont="1" applyBorder="1" applyAlignment="1">
      <alignment horizontal="center" vertical="center" wrapText="1"/>
    </xf>
    <xf numFmtId="3" fontId="8" fillId="0" borderId="24" xfId="187" applyNumberFormat="1" applyFont="1" applyBorder="1" applyAlignment="1">
      <alignment horizontal="center" vertical="center" wrapText="1"/>
    </xf>
    <xf numFmtId="3" fontId="8" fillId="0" borderId="34" xfId="187" applyNumberFormat="1" applyFont="1" applyBorder="1" applyAlignment="1">
      <alignment horizontal="center" vertical="center" wrapText="1"/>
    </xf>
    <xf numFmtId="4" fontId="35" fillId="0" borderId="20" xfId="200" applyNumberFormat="1" applyFont="1" applyFill="1" applyBorder="1" applyAlignment="1" applyProtection="1">
      <alignment horizontal="center" vertical="center" wrapText="1"/>
      <protection locked="0"/>
    </xf>
    <xf numFmtId="3" fontId="15" fillId="0" borderId="9" xfId="200" applyNumberFormat="1" applyFont="1" applyFill="1" applyBorder="1" applyAlignment="1" applyProtection="1">
      <alignment horizontal="center" vertical="center" wrapText="1"/>
    </xf>
    <xf numFmtId="0" fontId="35" fillId="0" borderId="34" xfId="187" applyFont="1" applyBorder="1" applyAlignment="1">
      <alignment vertical="center" wrapText="1"/>
    </xf>
    <xf numFmtId="0" fontId="10" fillId="0" borderId="18" xfId="187" applyFont="1" applyBorder="1" applyAlignment="1">
      <alignment horizontal="center" vertical="center" wrapText="1"/>
    </xf>
    <xf numFmtId="4" fontId="7" fillId="0" borderId="9" xfId="200" applyNumberFormat="1" applyFont="1" applyBorder="1" applyAlignment="1" applyProtection="1">
      <alignment horizontal="center" vertical="center" wrapText="1"/>
      <protection locked="0"/>
    </xf>
    <xf numFmtId="0" fontId="7" fillId="0" borderId="34" xfId="187" applyFont="1" applyBorder="1" applyAlignment="1">
      <alignment vertical="center" wrapText="1"/>
    </xf>
    <xf numFmtId="170" fontId="7" fillId="0" borderId="9" xfId="187" applyNumberFormat="1" applyFont="1" applyBorder="1" applyAlignment="1" applyProtection="1">
      <alignment horizontal="center" vertical="center" wrapText="1"/>
      <protection locked="0"/>
    </xf>
    <xf numFmtId="3" fontId="7" fillId="41" borderId="9" xfId="200" applyNumberFormat="1" applyFont="1" applyFill="1" applyBorder="1" applyAlignment="1" applyProtection="1">
      <alignment horizontal="center" vertical="center" wrapText="1"/>
    </xf>
    <xf numFmtId="0" fontId="7" fillId="41" borderId="34" xfId="187" applyFont="1" applyFill="1" applyBorder="1" applyAlignment="1">
      <alignment vertical="center" wrapText="1"/>
    </xf>
    <xf numFmtId="0" fontId="7" fillId="41" borderId="18" xfId="187" applyFont="1" applyFill="1" applyBorder="1" applyAlignment="1">
      <alignment horizontal="center" vertical="center" wrapText="1"/>
    </xf>
    <xf numFmtId="4" fontId="26" fillId="42" borderId="9" xfId="200" applyNumberFormat="1" applyFont="1" applyFill="1" applyBorder="1" applyAlignment="1" applyProtection="1">
      <alignment horizontal="center" vertical="center" wrapText="1"/>
      <protection locked="0"/>
    </xf>
    <xf numFmtId="3" fontId="26" fillId="42" borderId="9" xfId="200" applyNumberFormat="1" applyFont="1" applyFill="1" applyBorder="1" applyAlignment="1" applyProtection="1">
      <alignment horizontal="center" vertical="center" wrapText="1"/>
      <protection locked="0"/>
    </xf>
    <xf numFmtId="3" fontId="7" fillId="42" borderId="9" xfId="200" applyNumberFormat="1" applyFont="1" applyFill="1" applyBorder="1" applyAlignment="1" applyProtection="1">
      <alignment horizontal="center" vertical="center" wrapText="1"/>
    </xf>
    <xf numFmtId="0" fontId="7" fillId="42" borderId="34" xfId="187" applyFont="1" applyFill="1" applyBorder="1" applyAlignment="1">
      <alignment vertical="center" wrapText="1"/>
    </xf>
    <xf numFmtId="0" fontId="7" fillId="42" borderId="18" xfId="187" applyFont="1" applyFill="1" applyBorder="1" applyAlignment="1">
      <alignment horizontal="center" vertical="center" wrapText="1"/>
    </xf>
    <xf numFmtId="4" fontId="7" fillId="45" borderId="20" xfId="187" applyNumberFormat="1" applyFont="1" applyFill="1" applyBorder="1" applyAlignment="1" applyProtection="1">
      <alignment horizontal="center" vertical="center" wrapText="1"/>
      <protection locked="0"/>
    </xf>
    <xf numFmtId="4" fontId="7" fillId="45" borderId="20" xfId="200" applyNumberFormat="1" applyFont="1" applyFill="1" applyBorder="1" applyAlignment="1" applyProtection="1">
      <alignment horizontal="center" vertical="center" wrapText="1"/>
      <protection locked="0"/>
    </xf>
    <xf numFmtId="3" fontId="7" fillId="45" borderId="9" xfId="187" applyNumberFormat="1" applyFont="1" applyFill="1" applyBorder="1" applyAlignment="1" applyProtection="1">
      <alignment horizontal="center" vertical="center" wrapText="1"/>
      <protection locked="0"/>
    </xf>
    <xf numFmtId="4" fontId="7" fillId="45" borderId="9" xfId="187" applyNumberFormat="1" applyFont="1" applyFill="1" applyBorder="1" applyAlignment="1" applyProtection="1">
      <alignment horizontal="center" vertical="center" wrapText="1"/>
      <protection locked="0"/>
    </xf>
    <xf numFmtId="0" fontId="7" fillId="45" borderId="9" xfId="187" applyFont="1" applyFill="1" applyBorder="1" applyAlignment="1">
      <alignment vertical="center" wrapText="1"/>
    </xf>
    <xf numFmtId="0" fontId="7" fillId="45" borderId="18" xfId="187" applyFont="1" applyFill="1" applyBorder="1" applyAlignment="1">
      <alignment horizontal="center" vertical="center" wrapText="1"/>
    </xf>
    <xf numFmtId="4" fontId="7" fillId="45" borderId="9" xfId="200" applyNumberFormat="1" applyFont="1" applyFill="1" applyBorder="1" applyAlignment="1" applyProtection="1">
      <alignment horizontal="center" vertical="center" wrapText="1"/>
      <protection locked="0"/>
    </xf>
    <xf numFmtId="4" fontId="7" fillId="45" borderId="25" xfId="200" applyNumberFormat="1" applyFont="1" applyFill="1" applyBorder="1" applyAlignment="1" applyProtection="1">
      <alignment horizontal="center" vertical="center" wrapText="1"/>
      <protection locked="0"/>
    </xf>
    <xf numFmtId="0" fontId="7" fillId="45" borderId="34" xfId="187" applyFont="1" applyFill="1" applyBorder="1" applyAlignment="1">
      <alignment vertical="center" wrapText="1"/>
    </xf>
    <xf numFmtId="49" fontId="7" fillId="45" borderId="18" xfId="187" applyNumberFormat="1" applyFont="1" applyFill="1" applyBorder="1" applyAlignment="1">
      <alignment horizontal="center" vertical="center" wrapText="1"/>
    </xf>
    <xf numFmtId="4" fontId="26" fillId="45" borderId="9" xfId="200" applyNumberFormat="1" applyFont="1" applyFill="1" applyBorder="1" applyAlignment="1" applyProtection="1">
      <alignment horizontal="center" vertical="center" wrapText="1"/>
      <protection locked="0"/>
    </xf>
    <xf numFmtId="165" fontId="13" fillId="0" borderId="0" xfId="134" applyNumberFormat="1" applyProtection="1">
      <protection locked="0"/>
    </xf>
    <xf numFmtId="4" fontId="7" fillId="0" borderId="9" xfId="161" applyNumberFormat="1" applyBorder="1" applyAlignment="1" applyProtection="1">
      <alignment horizontal="center" vertical="center" wrapText="1"/>
      <protection locked="0"/>
    </xf>
    <xf numFmtId="4" fontId="26" fillId="45" borderId="9" xfId="134" applyNumberFormat="1" applyFont="1" applyFill="1" applyBorder="1" applyAlignment="1" applyProtection="1">
      <alignment horizontal="center" vertical="center"/>
      <protection locked="0"/>
    </xf>
    <xf numFmtId="3" fontId="7" fillId="45" borderId="9" xfId="134" applyNumberFormat="1" applyFont="1" applyFill="1" applyBorder="1" applyAlignment="1" applyProtection="1">
      <alignment horizontal="center" vertical="center"/>
      <protection locked="0"/>
    </xf>
    <xf numFmtId="4" fontId="7" fillId="45" borderId="9" xfId="134" applyNumberFormat="1" applyFont="1" applyFill="1" applyBorder="1" applyAlignment="1" applyProtection="1">
      <alignment horizontal="center" vertical="center"/>
      <protection locked="0"/>
    </xf>
    <xf numFmtId="0" fontId="7" fillId="45" borderId="9" xfId="161" applyFill="1" applyBorder="1" applyAlignment="1">
      <alignment horizontal="center" vertical="center" wrapText="1"/>
    </xf>
    <xf numFmtId="0" fontId="7" fillId="45" borderId="9" xfId="134" applyFont="1" applyFill="1" applyBorder="1" applyAlignment="1">
      <alignment vertical="center" wrapText="1"/>
    </xf>
    <xf numFmtId="0" fontId="27" fillId="45" borderId="24" xfId="134" applyFont="1" applyFill="1" applyBorder="1" applyAlignment="1">
      <alignment horizontal="center" vertical="center" wrapText="1"/>
    </xf>
    <xf numFmtId="0" fontId="27" fillId="45" borderId="34" xfId="134" applyFont="1" applyFill="1" applyBorder="1" applyAlignment="1">
      <alignment horizontal="center" vertical="center" wrapText="1"/>
    </xf>
    <xf numFmtId="0" fontId="7" fillId="0" borderId="9" xfId="187" applyFont="1" applyBorder="1" applyAlignment="1">
      <alignment vertical="center" wrapText="1"/>
    </xf>
    <xf numFmtId="0" fontId="34" fillId="45" borderId="24" xfId="134" applyFont="1" applyFill="1" applyBorder="1" applyAlignment="1">
      <alignment horizontal="center" vertical="center" wrapText="1"/>
    </xf>
    <xf numFmtId="0" fontId="34" fillId="45" borderId="34" xfId="134" applyFont="1" applyFill="1" applyBorder="1" applyAlignment="1">
      <alignment horizontal="center" vertical="center" wrapText="1"/>
    </xf>
    <xf numFmtId="4" fontId="26" fillId="45" borderId="9" xfId="187" applyNumberFormat="1" applyFont="1" applyFill="1" applyBorder="1" applyAlignment="1" applyProtection="1">
      <alignment horizontal="center" vertical="center" wrapText="1"/>
      <protection locked="0"/>
    </xf>
    <xf numFmtId="165" fontId="13" fillId="0" borderId="0" xfId="200" applyFont="1" applyAlignment="1" applyProtection="1">
      <alignment horizontal="centerContinuous"/>
    </xf>
    <xf numFmtId="0" fontId="29" fillId="0" borderId="0" xfId="134" applyFont="1" applyAlignment="1" applyProtection="1">
      <alignment horizontal="left"/>
      <protection locked="0"/>
    </xf>
    <xf numFmtId="0" fontId="27" fillId="37" borderId="29" xfId="163" applyFont="1" applyFill="1" applyBorder="1" applyAlignment="1" applyProtection="1">
      <alignment horizontal="center" vertical="center"/>
      <protection locked="0"/>
    </xf>
    <xf numFmtId="0" fontId="27" fillId="37" borderId="29" xfId="163" applyFont="1" applyFill="1" applyBorder="1" applyAlignment="1" applyProtection="1">
      <alignment horizontal="center" vertical="center" wrapText="1"/>
      <protection locked="0"/>
    </xf>
    <xf numFmtId="3" fontId="27" fillId="37" borderId="29" xfId="163" applyNumberFormat="1" applyFont="1" applyFill="1" applyBorder="1" applyAlignment="1" applyProtection="1">
      <alignment horizontal="center" vertical="center" wrapText="1"/>
      <protection locked="0"/>
    </xf>
    <xf numFmtId="4" fontId="27" fillId="37" borderId="29" xfId="163" applyNumberFormat="1" applyFont="1" applyFill="1" applyBorder="1" applyAlignment="1" applyProtection="1">
      <alignment horizontal="center" vertical="center" wrapText="1"/>
      <protection locked="0"/>
    </xf>
    <xf numFmtId="3" fontId="27" fillId="37" borderId="30" xfId="163" applyNumberFormat="1" applyFont="1" applyFill="1" applyBorder="1" applyAlignment="1" applyProtection="1">
      <alignment horizontal="center" vertical="center" wrapText="1"/>
      <protection locked="0"/>
    </xf>
    <xf numFmtId="0" fontId="27" fillId="37" borderId="9" xfId="163" quotePrefix="1" applyFont="1" applyFill="1" applyBorder="1" applyAlignment="1" applyProtection="1">
      <alignment horizontal="center" vertical="center"/>
      <protection locked="0"/>
    </xf>
    <xf numFmtId="0" fontId="27" fillId="37" borderId="9" xfId="163" applyFont="1" applyFill="1" applyBorder="1" applyAlignment="1" applyProtection="1">
      <alignment horizontal="center" vertical="center" wrapText="1"/>
      <protection locked="0"/>
    </xf>
    <xf numFmtId="3" fontId="27" fillId="37" borderId="9" xfId="163" applyNumberFormat="1" applyFont="1" applyFill="1" applyBorder="1" applyAlignment="1" applyProtection="1">
      <alignment horizontal="center" vertical="center" wrapText="1"/>
      <protection locked="0"/>
    </xf>
    <xf numFmtId="0" fontId="27" fillId="37" borderId="9" xfId="163" applyFont="1" applyFill="1" applyBorder="1" applyAlignment="1" applyProtection="1">
      <alignment horizontal="center" vertical="center"/>
      <protection locked="0"/>
    </xf>
    <xf numFmtId="4" fontId="27" fillId="37" borderId="9" xfId="163" applyNumberFormat="1" applyFont="1" applyFill="1" applyBorder="1" applyAlignment="1" applyProtection="1">
      <alignment horizontal="center" vertical="center"/>
      <protection locked="0"/>
    </xf>
    <xf numFmtId="3" fontId="27" fillId="37" borderId="9" xfId="163" applyNumberFormat="1" applyFont="1" applyFill="1" applyBorder="1" applyAlignment="1" applyProtection="1">
      <alignment horizontal="center" vertical="center"/>
      <protection locked="0"/>
    </xf>
    <xf numFmtId="3" fontId="27" fillId="37" borderId="24" xfId="163" applyNumberFormat="1" applyFont="1" applyFill="1" applyBorder="1" applyAlignment="1" applyProtection="1">
      <alignment horizontal="center" vertical="center"/>
      <protection locked="0"/>
    </xf>
    <xf numFmtId="0" fontId="27" fillId="37" borderId="18" xfId="163" applyFont="1" applyFill="1" applyBorder="1" applyAlignment="1" applyProtection="1">
      <alignment horizontal="center" vertical="justify" wrapText="1"/>
      <protection locked="0"/>
    </xf>
    <xf numFmtId="0" fontId="27" fillId="37" borderId="9" xfId="163" applyFont="1" applyFill="1" applyBorder="1" applyAlignment="1" applyProtection="1">
      <alignment horizontal="center" vertical="justify" wrapText="1"/>
      <protection locked="0"/>
    </xf>
    <xf numFmtId="49" fontId="27" fillId="37" borderId="9" xfId="163" applyNumberFormat="1" applyFont="1" applyFill="1" applyBorder="1" applyAlignment="1" applyProtection="1">
      <alignment horizontal="center" vertical="top" wrapText="1"/>
      <protection locked="0"/>
    </xf>
    <xf numFmtId="49" fontId="27" fillId="37" borderId="24" xfId="163" applyNumberFormat="1" applyFont="1" applyFill="1" applyBorder="1" applyAlignment="1" applyProtection="1">
      <alignment horizontal="center" vertical="top" wrapText="1"/>
      <protection locked="0"/>
    </xf>
    <xf numFmtId="0" fontId="7" fillId="0" borderId="34" xfId="163" applyFont="1" applyBorder="1" applyAlignment="1"/>
    <xf numFmtId="0" fontId="7" fillId="0" borderId="4" xfId="163" applyFont="1" applyBorder="1" applyAlignment="1"/>
    <xf numFmtId="0" fontId="7" fillId="0" borderId="25" xfId="163" applyFont="1" applyBorder="1" applyAlignment="1"/>
    <xf numFmtId="0" fontId="7" fillId="0" borderId="36" xfId="163" applyFont="1" applyBorder="1" applyAlignment="1"/>
    <xf numFmtId="0" fontId="7" fillId="0" borderId="77" xfId="163" applyFont="1" applyBorder="1" applyAlignment="1"/>
    <xf numFmtId="0" fontId="7" fillId="0" borderId="27" xfId="163" applyFont="1" applyBorder="1" applyAlignment="1"/>
    <xf numFmtId="0" fontId="7" fillId="37" borderId="29" xfId="163" applyFont="1" applyFill="1" applyBorder="1" applyAlignment="1">
      <alignment horizontal="center" vertical="center"/>
    </xf>
    <xf numFmtId="0" fontId="2" fillId="36" borderId="72" xfId="139" applyFont="1" applyFill="1" applyBorder="1" applyAlignment="1">
      <alignment horizontal="center" vertical="center" wrapText="1"/>
    </xf>
    <xf numFmtId="0" fontId="7" fillId="45" borderId="34" xfId="196" applyFont="1" applyFill="1" applyBorder="1" applyAlignment="1">
      <alignment horizontal="center" vertical="center"/>
    </xf>
    <xf numFmtId="0" fontId="7" fillId="45" borderId="24" xfId="196" applyFont="1" applyFill="1" applyBorder="1" applyAlignment="1">
      <alignment horizontal="center" vertical="center"/>
    </xf>
    <xf numFmtId="0" fontId="7" fillId="0" borderId="34" xfId="196" applyFont="1" applyBorder="1" applyAlignment="1">
      <alignment horizontal="center" vertical="center"/>
    </xf>
    <xf numFmtId="0" fontId="7" fillId="0" borderId="24" xfId="196" applyFont="1" applyBorder="1" applyAlignment="1">
      <alignment horizontal="center" vertical="center"/>
    </xf>
    <xf numFmtId="0" fontId="9" fillId="0" borderId="0" xfId="196" applyFont="1" applyAlignment="1" applyProtection="1">
      <alignment horizontal="center" vertical="center"/>
      <protection locked="0"/>
    </xf>
    <xf numFmtId="0" fontId="7" fillId="0" borderId="24" xfId="196" applyFont="1" applyBorder="1" applyAlignment="1">
      <alignment vertical="center"/>
    </xf>
    <xf numFmtId="0" fontId="7" fillId="0" borderId="23" xfId="196" applyFont="1" applyBorder="1" applyAlignment="1">
      <alignment vertical="center"/>
    </xf>
    <xf numFmtId="0" fontId="7" fillId="0" borderId="23" xfId="196" applyFont="1" applyBorder="1" applyAlignment="1">
      <alignment horizontal="center" vertical="center"/>
    </xf>
    <xf numFmtId="0" fontId="26" fillId="42" borderId="34" xfId="196" applyFont="1" applyFill="1" applyBorder="1" applyAlignment="1">
      <alignment horizontal="center" vertical="center"/>
    </xf>
    <xf numFmtId="0" fontId="26" fillId="42" borderId="24" xfId="196" applyFont="1" applyFill="1" applyBorder="1" applyAlignment="1">
      <alignment horizontal="center" vertical="center"/>
    </xf>
    <xf numFmtId="0" fontId="26" fillId="41" borderId="34" xfId="196" applyFont="1" applyFill="1" applyBorder="1" applyAlignment="1">
      <alignment horizontal="center" vertical="center"/>
    </xf>
    <xf numFmtId="0" fontId="26" fillId="41" borderId="24" xfId="196" applyFont="1" applyFill="1" applyBorder="1" applyAlignment="1">
      <alignment horizontal="center" vertical="center"/>
    </xf>
    <xf numFmtId="0" fontId="7" fillId="0" borderId="34" xfId="196" applyFont="1" applyBorder="1" applyAlignment="1">
      <alignment vertical="center" wrapText="1"/>
    </xf>
    <xf numFmtId="0" fontId="7" fillId="0" borderId="34" xfId="196" applyFont="1" applyBorder="1" applyAlignment="1">
      <alignment vertical="center"/>
    </xf>
    <xf numFmtId="0" fontId="7" fillId="41" borderId="34" xfId="196" applyFont="1" applyFill="1" applyBorder="1" applyAlignment="1">
      <alignment horizontal="center" vertical="center"/>
    </xf>
    <xf numFmtId="0" fontId="7" fillId="41" borderId="24" xfId="196" applyFont="1" applyFill="1" applyBorder="1" applyAlignment="1">
      <alignment horizontal="center" vertical="center" wrapText="1"/>
    </xf>
    <xf numFmtId="0" fontId="7" fillId="41" borderId="24" xfId="196" applyFont="1" applyFill="1" applyBorder="1" applyAlignment="1">
      <alignment horizontal="center" vertical="center"/>
    </xf>
    <xf numFmtId="0" fontId="104" fillId="41" borderId="24" xfId="196" applyFont="1" applyFill="1" applyBorder="1" applyAlignment="1">
      <alignment horizontal="center" vertical="center" wrapText="1"/>
    </xf>
    <xf numFmtId="49" fontId="7" fillId="35" borderId="9" xfId="187" applyNumberFormat="1" applyFont="1" applyFill="1" applyBorder="1" applyAlignment="1">
      <alignment vertical="center" wrapText="1"/>
    </xf>
    <xf numFmtId="0" fontId="26" fillId="44" borderId="34" xfId="196" applyFont="1" applyFill="1" applyBorder="1" applyAlignment="1">
      <alignment horizontal="center" vertical="center"/>
    </xf>
    <xf numFmtId="0" fontId="7" fillId="0" borderId="34" xfId="196" applyFont="1" applyBorder="1" applyAlignment="1">
      <alignment horizontal="left" vertical="center" wrapText="1"/>
    </xf>
    <xf numFmtId="0" fontId="7" fillId="0" borderId="63" xfId="196" applyFont="1" applyBorder="1" applyAlignment="1">
      <alignment vertical="center"/>
    </xf>
    <xf numFmtId="0" fontId="7" fillId="0" borderId="9" xfId="196" applyFont="1" applyBorder="1" applyAlignment="1">
      <alignment vertical="center"/>
    </xf>
    <xf numFmtId="0" fontId="42" fillId="0" borderId="24" xfId="196" applyFont="1" applyBorder="1" applyAlignment="1">
      <alignment horizontal="center" vertical="center"/>
    </xf>
    <xf numFmtId="49" fontId="104" fillId="35" borderId="9" xfId="187" applyNumberFormat="1" applyFont="1" applyFill="1" applyBorder="1" applyAlignment="1">
      <alignment vertical="center" wrapText="1"/>
    </xf>
    <xf numFmtId="0" fontId="7" fillId="35" borderId="9" xfId="196" applyFont="1" applyFill="1" applyBorder="1" applyAlignment="1">
      <alignment vertical="center"/>
    </xf>
    <xf numFmtId="0" fontId="7" fillId="35" borderId="24" xfId="196" applyFont="1" applyFill="1" applyBorder="1" applyAlignment="1">
      <alignment horizontal="center" vertical="center"/>
    </xf>
    <xf numFmtId="0" fontId="113" fillId="0" borderId="0" xfId="196" applyFont="1" applyProtection="1">
      <protection locked="0"/>
    </xf>
    <xf numFmtId="16" fontId="7" fillId="0" borderId="18" xfId="187" applyNumberFormat="1" applyFont="1" applyBorder="1" applyAlignment="1">
      <alignment horizontal="center" vertical="center" wrapText="1"/>
    </xf>
    <xf numFmtId="49" fontId="7" fillId="35" borderId="34" xfId="187" applyNumberFormat="1" applyFont="1" applyFill="1" applyBorder="1" applyAlignment="1">
      <alignment vertical="center" wrapText="1"/>
    </xf>
    <xf numFmtId="0" fontId="7" fillId="35" borderId="24" xfId="196" applyFont="1" applyFill="1" applyBorder="1" applyAlignment="1">
      <alignment vertical="center"/>
    </xf>
    <xf numFmtId="0" fontId="7" fillId="35" borderId="23" xfId="196" applyFont="1" applyFill="1" applyBorder="1" applyAlignment="1">
      <alignment vertical="center"/>
    </xf>
    <xf numFmtId="0" fontId="2" fillId="36" borderId="22" xfId="139" applyFont="1" applyFill="1" applyBorder="1" applyAlignment="1">
      <alignment horizontal="center" vertical="center" wrapText="1"/>
    </xf>
    <xf numFmtId="0" fontId="2" fillId="36" borderId="73" xfId="139" applyFont="1" applyFill="1" applyBorder="1" applyAlignment="1" applyProtection="1">
      <alignment vertical="center" wrapText="1"/>
      <protection locked="0"/>
    </xf>
    <xf numFmtId="0" fontId="7" fillId="0" borderId="36" xfId="196" applyFont="1" applyBorder="1" applyAlignment="1">
      <alignment horizontal="center" vertical="center"/>
    </xf>
    <xf numFmtId="0" fontId="7" fillId="0" borderId="28" xfId="196" applyFont="1" applyBorder="1" applyAlignment="1">
      <alignment horizontal="center" vertical="center"/>
    </xf>
    <xf numFmtId="0" fontId="7" fillId="0" borderId="0" xfId="196" applyFont="1" applyAlignment="1" applyProtection="1">
      <alignment horizontal="center" vertical="center"/>
      <protection locked="0"/>
    </xf>
    <xf numFmtId="0" fontId="28" fillId="0" borderId="17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28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0" fontId="42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/>
    </xf>
    <xf numFmtId="0" fontId="37" fillId="34" borderId="0" xfId="0" applyFont="1" applyFill="1" applyAlignment="1">
      <alignment horizontal="left"/>
    </xf>
    <xf numFmtId="0" fontId="35" fillId="0" borderId="0" xfId="0" applyFont="1" applyAlignment="1">
      <alignment horizontal="center" vertical="center"/>
    </xf>
    <xf numFmtId="0" fontId="35" fillId="0" borderId="0" xfId="0" applyFont="1" applyAlignment="1" applyProtection="1">
      <alignment horizontal="center" vertical="center"/>
      <protection locked="0"/>
    </xf>
    <xf numFmtId="0" fontId="7" fillId="35" borderId="38" xfId="196" applyFont="1" applyFill="1" applyBorder="1" applyAlignment="1">
      <alignment horizontal="center" vertical="center"/>
    </xf>
    <xf numFmtId="3" fontId="28" fillId="34" borderId="0" xfId="0" applyNumberFormat="1" applyFont="1" applyFill="1" applyAlignment="1">
      <alignment horizontal="center" vertical="center"/>
    </xf>
    <xf numFmtId="0" fontId="37" fillId="34" borderId="0" xfId="0" applyFont="1" applyFill="1" applyAlignment="1"/>
    <xf numFmtId="2" fontId="28" fillId="34" borderId="0" xfId="0" applyNumberFormat="1" applyFont="1" applyFill="1" applyAlignment="1">
      <alignment horizontal="center"/>
    </xf>
    <xf numFmtId="3" fontId="28" fillId="34" borderId="0" xfId="0" applyNumberFormat="1" applyFont="1" applyFill="1" applyAlignment="1">
      <alignment horizontal="center"/>
    </xf>
    <xf numFmtId="3" fontId="28" fillId="34" borderId="0" xfId="0" applyNumberFormat="1" applyFont="1" applyFill="1" applyAlignment="1">
      <alignment horizontal="right"/>
    </xf>
    <xf numFmtId="3" fontId="37" fillId="34" borderId="0" xfId="0" applyNumberFormat="1" applyFont="1" applyFill="1" applyAlignment="1">
      <alignment horizontal="center"/>
    </xf>
    <xf numFmtId="2" fontId="37" fillId="34" borderId="0" xfId="0" applyNumberFormat="1" applyFont="1" applyFill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1" fontId="28" fillId="0" borderId="0" xfId="0" applyNumberFormat="1" applyFont="1" applyAlignment="1">
      <alignment horizontal="center"/>
    </xf>
    <xf numFmtId="2" fontId="115" fillId="0" borderId="0" xfId="0" applyNumberFormat="1" applyFont="1" applyAlignment="1">
      <alignment horizontal="center"/>
    </xf>
    <xf numFmtId="0" fontId="35" fillId="0" borderId="0" xfId="0" applyFont="1" applyAlignment="1">
      <alignment horizontal="centerContinuous"/>
    </xf>
    <xf numFmtId="0" fontId="35" fillId="0" borderId="0" xfId="0" applyFont="1" applyAlignment="1">
      <alignment horizontal="centerContinuous" vertical="center" wrapText="1"/>
    </xf>
    <xf numFmtId="0" fontId="42" fillId="0" borderId="0" xfId="0" applyFont="1" applyBorder="1" applyAlignment="1">
      <alignment horizontal="center" vertical="top" wrapText="1"/>
    </xf>
    <xf numFmtId="0" fontId="28" fillId="0" borderId="17" xfId="0" applyFont="1" applyBorder="1" applyAlignment="1">
      <alignment vertical="center" wrapText="1"/>
    </xf>
    <xf numFmtId="0" fontId="42" fillId="0" borderId="19" xfId="0" applyFont="1" applyBorder="1" applyAlignment="1">
      <alignment vertical="top" wrapText="1"/>
    </xf>
    <xf numFmtId="0" fontId="42" fillId="0" borderId="0" xfId="0" applyFont="1" applyAlignment="1">
      <alignment vertical="top"/>
    </xf>
    <xf numFmtId="0" fontId="42" fillId="0" borderId="19" xfId="0" applyFont="1" applyBorder="1" applyAlignment="1">
      <alignment vertical="top"/>
    </xf>
    <xf numFmtId="0" fontId="28" fillId="0" borderId="17" xfId="0" applyFont="1" applyBorder="1" applyAlignment="1">
      <alignment horizontal="center" vertical="center"/>
    </xf>
    <xf numFmtId="0" fontId="28" fillId="0" borderId="17" xfId="0" applyFont="1" applyBorder="1" applyAlignment="1">
      <alignment vertical="center"/>
    </xf>
    <xf numFmtId="0" fontId="37" fillId="0" borderId="0" xfId="0" applyFont="1" applyBorder="1" applyAlignment="1"/>
    <xf numFmtId="0" fontId="1" fillId="0" borderId="9" xfId="139" applyFont="1" applyBorder="1" applyAlignment="1">
      <alignment vertical="center" wrapText="1"/>
    </xf>
    <xf numFmtId="0" fontId="110" fillId="0" borderId="9" xfId="139" applyFont="1" applyBorder="1" applyAlignment="1">
      <alignment horizontal="center" vertical="center"/>
    </xf>
    <xf numFmtId="0" fontId="1" fillId="0" borderId="9" xfId="139" applyFont="1" applyBorder="1" applyAlignment="1">
      <alignment horizontal="center"/>
    </xf>
    <xf numFmtId="0" fontId="1" fillId="0" borderId="9" xfId="139" applyFont="1" applyBorder="1" applyAlignment="1">
      <alignment wrapText="1"/>
    </xf>
    <xf numFmtId="49" fontId="1" fillId="0" borderId="18" xfId="139" applyNumberFormat="1" applyFont="1" applyBorder="1" applyAlignment="1">
      <alignment horizontal="center" vertical="center"/>
    </xf>
    <xf numFmtId="49" fontId="109" fillId="0" borderId="39" xfId="139" applyNumberFormat="1" applyFont="1" applyBorder="1" applyAlignment="1">
      <alignment horizontal="center" vertical="center"/>
    </xf>
    <xf numFmtId="0" fontId="109" fillId="0" borderId="31" xfId="139" applyFont="1" applyBorder="1" applyAlignment="1">
      <alignment wrapText="1"/>
    </xf>
    <xf numFmtId="0" fontId="109" fillId="0" borderId="31" xfId="139" applyFont="1" applyBorder="1"/>
    <xf numFmtId="4" fontId="109" fillId="0" borderId="31" xfId="139" applyNumberFormat="1" applyFont="1" applyBorder="1" applyAlignment="1">
      <alignment horizontal="center" vertical="center"/>
    </xf>
    <xf numFmtId="4" fontId="109" fillId="0" borderId="32" xfId="139" applyNumberFormat="1" applyFont="1" applyBorder="1" applyAlignment="1">
      <alignment horizontal="center" vertical="center"/>
    </xf>
    <xf numFmtId="49" fontId="109" fillId="0" borderId="33" xfId="139" applyNumberFormat="1" applyFont="1" applyBorder="1" applyAlignment="1">
      <alignment horizontal="center" vertical="center"/>
    </xf>
    <xf numFmtId="0" fontId="109" fillId="0" borderId="29" xfId="139" applyFont="1" applyBorder="1" applyAlignment="1">
      <alignment wrapText="1"/>
    </xf>
    <xf numFmtId="0" fontId="106" fillId="0" borderId="29" xfId="139" applyFont="1" applyBorder="1"/>
    <xf numFmtId="4" fontId="106" fillId="0" borderId="29" xfId="139" applyNumberFormat="1" applyFont="1" applyBorder="1"/>
    <xf numFmtId="4" fontId="106" fillId="0" borderId="30" xfId="139" applyNumberFormat="1" applyFont="1" applyBorder="1"/>
    <xf numFmtId="49" fontId="109" fillId="0" borderId="21" xfId="139" applyNumberFormat="1" applyFont="1" applyBorder="1" applyAlignment="1">
      <alignment horizontal="center" vertical="center"/>
    </xf>
    <xf numFmtId="0" fontId="109" fillId="0" borderId="22" xfId="139" applyFont="1" applyBorder="1" applyAlignment="1">
      <alignment wrapText="1"/>
    </xf>
    <xf numFmtId="0" fontId="109" fillId="0" borderId="22" xfId="139" applyFont="1" applyBorder="1" applyAlignment="1">
      <alignment horizontal="center" vertical="center"/>
    </xf>
    <xf numFmtId="4" fontId="109" fillId="0" borderId="22" xfId="139" applyNumberFormat="1" applyFont="1" applyBorder="1"/>
    <xf numFmtId="4" fontId="109" fillId="0" borderId="23" xfId="139" applyNumberFormat="1" applyFont="1" applyBorder="1"/>
    <xf numFmtId="0" fontId="109" fillId="36" borderId="65" xfId="139" applyFont="1" applyFill="1" applyBorder="1" applyAlignment="1">
      <alignment horizontal="center" vertical="center" wrapText="1"/>
    </xf>
    <xf numFmtId="0" fontId="109" fillId="36" borderId="66" xfId="139" applyFont="1" applyFill="1" applyBorder="1" applyAlignment="1">
      <alignment horizontal="center" vertical="center" wrapText="1"/>
    </xf>
    <xf numFmtId="0" fontId="111" fillId="36" borderId="66" xfId="139" applyFont="1" applyFill="1" applyBorder="1" applyAlignment="1">
      <alignment horizontal="center" vertical="center" wrapText="1"/>
    </xf>
    <xf numFmtId="0" fontId="111" fillId="36" borderId="58" xfId="139" applyFont="1" applyFill="1" applyBorder="1" applyAlignment="1">
      <alignment horizontal="center" vertical="center" wrapText="1"/>
    </xf>
    <xf numFmtId="0" fontId="109" fillId="0" borderId="87" xfId="0" applyFont="1" applyBorder="1" applyAlignment="1" applyProtection="1">
      <alignment vertical="center" wrapText="1"/>
      <protection locked="0"/>
    </xf>
    <xf numFmtId="0" fontId="109" fillId="0" borderId="88" xfId="0" applyFont="1" applyBorder="1" applyAlignment="1" applyProtection="1">
      <alignment vertical="center" wrapText="1"/>
      <protection locked="0"/>
    </xf>
    <xf numFmtId="0" fontId="106" fillId="0" borderId="85" xfId="0" applyFont="1" applyBorder="1" applyAlignment="1" applyProtection="1">
      <alignment vertical="center" wrapText="1"/>
      <protection locked="0"/>
    </xf>
    <xf numFmtId="0" fontId="106" fillId="0" borderId="8" xfId="0" applyFont="1" applyBorder="1" applyAlignment="1" applyProtection="1">
      <alignment vertical="center" wrapText="1"/>
      <protection locked="0"/>
    </xf>
    <xf numFmtId="0" fontId="109" fillId="0" borderId="55" xfId="0" applyFont="1" applyBorder="1" applyAlignment="1" applyProtection="1">
      <alignment vertical="center"/>
      <protection locked="0"/>
    </xf>
    <xf numFmtId="0" fontId="106" fillId="0" borderId="0" xfId="0" applyFont="1" applyBorder="1" applyAlignment="1" applyProtection="1">
      <alignment vertical="center"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106" fillId="0" borderId="24" xfId="0" applyFont="1" applyBorder="1" applyAlignment="1" applyProtection="1">
      <alignment horizontal="right" vertical="center" wrapText="1"/>
      <protection locked="0"/>
    </xf>
    <xf numFmtId="0" fontId="106" fillId="0" borderId="28" xfId="0" applyFont="1" applyBorder="1" applyAlignment="1" applyProtection="1">
      <alignment horizontal="right" vertical="center" wrapText="1"/>
      <protection locked="0"/>
    </xf>
    <xf numFmtId="4" fontId="26" fillId="33" borderId="23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centerContinuous"/>
    </xf>
    <xf numFmtId="0" fontId="28" fillId="0" borderId="0" xfId="0" applyFont="1" applyAlignment="1">
      <alignment horizontal="centerContinuous"/>
    </xf>
    <xf numFmtId="4" fontId="7" fillId="35" borderId="31" xfId="20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196" applyFont="1" applyBorder="1" applyAlignment="1">
      <alignment horizontal="left" vertical="center" wrapText="1"/>
    </xf>
    <xf numFmtId="0" fontId="7" fillId="0" borderId="45" xfId="196" applyFont="1" applyBorder="1" applyAlignment="1">
      <alignment horizontal="left" vertical="center" wrapText="1"/>
    </xf>
    <xf numFmtId="0" fontId="109" fillId="36" borderId="98" xfId="139" applyFont="1" applyFill="1" applyBorder="1" applyAlignment="1">
      <alignment horizontal="left" vertical="center" wrapText="1"/>
    </xf>
    <xf numFmtId="0" fontId="7" fillId="44" borderId="24" xfId="196" applyFont="1" applyFill="1" applyBorder="1" applyAlignment="1">
      <alignment horizontal="left" vertical="center" wrapText="1"/>
    </xf>
    <xf numFmtId="0" fontId="28" fillId="0" borderId="17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13" fillId="0" borderId="4" xfId="134" applyBorder="1" applyAlignment="1">
      <alignment horizontal="center"/>
    </xf>
    <xf numFmtId="0" fontId="29" fillId="0" borderId="34" xfId="134" applyFont="1" applyBorder="1" applyAlignment="1">
      <alignment horizontal="left" vertical="center" wrapText="1"/>
    </xf>
    <xf numFmtId="0" fontId="29" fillId="0" borderId="4" xfId="134" applyFont="1" applyBorder="1" applyAlignment="1">
      <alignment horizontal="left" vertical="center" wrapText="1"/>
    </xf>
    <xf numFmtId="0" fontId="29" fillId="0" borderId="25" xfId="134" applyFont="1" applyBorder="1" applyAlignment="1">
      <alignment horizontal="left" vertical="center" wrapText="1"/>
    </xf>
    <xf numFmtId="0" fontId="17" fillId="0" borderId="17" xfId="134" applyFont="1" applyBorder="1" applyAlignment="1" applyProtection="1">
      <alignment horizontal="center"/>
      <protection locked="0"/>
    </xf>
    <xf numFmtId="0" fontId="21" fillId="0" borderId="19" xfId="134" applyFont="1" applyBorder="1" applyAlignment="1" applyProtection="1">
      <alignment horizontal="center"/>
      <protection locked="0"/>
    </xf>
    <xf numFmtId="0" fontId="18" fillId="0" borderId="19" xfId="196" applyFont="1" applyBorder="1" applyAlignment="1" applyProtection="1">
      <alignment horizontal="center"/>
      <protection locked="0"/>
    </xf>
    <xf numFmtId="0" fontId="2" fillId="0" borderId="38" xfId="196" applyFont="1" applyBorder="1" applyAlignment="1">
      <alignment horizontal="left" vertical="center" wrapText="1"/>
    </xf>
    <xf numFmtId="0" fontId="2" fillId="0" borderId="17" xfId="196" applyFont="1" applyBorder="1" applyAlignment="1">
      <alignment horizontal="left" vertical="center" wrapText="1"/>
    </xf>
    <xf numFmtId="0" fontId="2" fillId="0" borderId="76" xfId="196" applyFont="1" applyBorder="1" applyAlignment="1">
      <alignment horizontal="left" vertical="center" wrapText="1"/>
    </xf>
    <xf numFmtId="0" fontId="35" fillId="0" borderId="0" xfId="196" applyFont="1" applyAlignment="1">
      <alignment horizontal="left" vertical="center"/>
    </xf>
    <xf numFmtId="0" fontId="30" fillId="0" borderId="40" xfId="134" applyFont="1" applyBorder="1" applyAlignment="1">
      <alignment horizontal="left" vertical="center" wrapText="1"/>
    </xf>
    <xf numFmtId="0" fontId="30" fillId="0" borderId="19" xfId="134" applyFont="1" applyBorder="1" applyAlignment="1">
      <alignment horizontal="left" vertical="center" wrapText="1"/>
    </xf>
    <xf numFmtId="0" fontId="30" fillId="0" borderId="52" xfId="134" applyFont="1" applyBorder="1" applyAlignment="1">
      <alignment horizontal="left" vertical="center" wrapText="1"/>
    </xf>
    <xf numFmtId="0" fontId="30" fillId="0" borderId="74" xfId="134" applyFont="1" applyBorder="1" applyAlignment="1">
      <alignment horizontal="left" vertical="center" wrapText="1"/>
    </xf>
    <xf numFmtId="0" fontId="30" fillId="0" borderId="0" xfId="134" applyFont="1" applyAlignment="1">
      <alignment horizontal="left" vertical="center" wrapText="1"/>
    </xf>
    <xf numFmtId="0" fontId="30" fillId="0" borderId="75" xfId="134" applyFont="1" applyBorder="1" applyAlignment="1">
      <alignment horizontal="left" vertical="center" wrapText="1"/>
    </xf>
    <xf numFmtId="0" fontId="29" fillId="0" borderId="74" xfId="134" applyFont="1" applyBorder="1" applyAlignment="1">
      <alignment horizontal="left" vertical="center" wrapText="1"/>
    </xf>
    <xf numFmtId="0" fontId="29" fillId="0" borderId="0" xfId="134" applyFont="1" applyAlignment="1">
      <alignment horizontal="left" vertical="center" wrapText="1"/>
    </xf>
    <xf numFmtId="0" fontId="29" fillId="0" borderId="75" xfId="134" applyFont="1" applyBorder="1" applyAlignment="1">
      <alignment horizontal="left" vertical="center" wrapText="1"/>
    </xf>
    <xf numFmtId="0" fontId="37" fillId="0" borderId="74" xfId="196" applyFont="1" applyBorder="1" applyAlignment="1">
      <alignment horizontal="left" vertical="top" wrapText="1"/>
    </xf>
    <xf numFmtId="0" fontId="37" fillId="0" borderId="0" xfId="196" applyFont="1" applyAlignment="1">
      <alignment horizontal="left" vertical="top" wrapText="1"/>
    </xf>
    <xf numFmtId="0" fontId="37" fillId="0" borderId="75" xfId="196" applyFont="1" applyBorder="1" applyAlignment="1">
      <alignment horizontal="left" vertical="top" wrapText="1"/>
    </xf>
    <xf numFmtId="0" fontId="2" fillId="0" borderId="74" xfId="134" applyFont="1" applyBorder="1" applyAlignment="1">
      <alignment horizontal="left" vertical="top" wrapText="1"/>
    </xf>
    <xf numFmtId="0" fontId="2" fillId="0" borderId="0" xfId="134" applyFont="1" applyAlignment="1">
      <alignment horizontal="left" vertical="top" wrapText="1"/>
    </xf>
    <xf numFmtId="0" fontId="2" fillId="0" borderId="75" xfId="134" applyFont="1" applyBorder="1" applyAlignment="1">
      <alignment horizontal="left" vertical="top" wrapText="1"/>
    </xf>
    <xf numFmtId="0" fontId="2" fillId="0" borderId="74" xfId="196" applyFont="1" applyBorder="1" applyAlignment="1">
      <alignment horizontal="left" vertical="top" wrapText="1"/>
    </xf>
    <xf numFmtId="0" fontId="2" fillId="0" borderId="0" xfId="196" applyFont="1" applyAlignment="1">
      <alignment horizontal="left" vertical="top" wrapText="1"/>
    </xf>
    <xf numFmtId="0" fontId="2" fillId="0" borderId="75" xfId="196" applyFont="1" applyBorder="1" applyAlignment="1">
      <alignment horizontal="left" vertical="top" wrapText="1"/>
    </xf>
    <xf numFmtId="0" fontId="2" fillId="0" borderId="74" xfId="196" applyFont="1" applyBorder="1" applyAlignment="1">
      <alignment horizontal="left" vertical="center" wrapText="1"/>
    </xf>
    <xf numFmtId="0" fontId="2" fillId="0" borderId="0" xfId="196" applyFont="1" applyAlignment="1">
      <alignment horizontal="left" vertical="center" wrapText="1"/>
    </xf>
    <xf numFmtId="0" fontId="2" fillId="0" borderId="75" xfId="196" applyFont="1" applyBorder="1" applyAlignment="1">
      <alignment horizontal="left" vertical="center" wrapText="1"/>
    </xf>
    <xf numFmtId="0" fontId="7" fillId="35" borderId="40" xfId="196" applyFont="1" applyFill="1" applyBorder="1" applyAlignment="1">
      <alignment horizontal="center" vertical="center"/>
    </xf>
    <xf numFmtId="0" fontId="7" fillId="35" borderId="38" xfId="196" applyFont="1" applyFill="1" applyBorder="1" applyAlignment="1">
      <alignment horizontal="center" vertical="center"/>
    </xf>
    <xf numFmtId="0" fontId="26" fillId="43" borderId="83" xfId="139" applyFont="1" applyFill="1" applyBorder="1" applyAlignment="1">
      <alignment horizontal="center" vertical="center" wrapText="1"/>
    </xf>
    <xf numFmtId="0" fontId="26" fillId="43" borderId="86" xfId="139" applyFont="1" applyFill="1" applyBorder="1" applyAlignment="1">
      <alignment horizontal="center" vertical="center" wrapText="1"/>
    </xf>
    <xf numFmtId="0" fontId="26" fillId="43" borderId="89" xfId="139" applyFont="1" applyFill="1" applyBorder="1" applyAlignment="1">
      <alignment horizontal="center" vertical="center" wrapText="1"/>
    </xf>
    <xf numFmtId="0" fontId="26" fillId="43" borderId="69" xfId="139" applyFont="1" applyFill="1" applyBorder="1" applyAlignment="1">
      <alignment horizontal="center" vertical="center" wrapText="1"/>
    </xf>
    <xf numFmtId="0" fontId="7" fillId="0" borderId="40" xfId="196" applyFont="1" applyBorder="1" applyAlignment="1">
      <alignment horizontal="center" vertical="center"/>
    </xf>
    <xf numFmtId="0" fontId="7" fillId="0" borderId="38" xfId="196" applyFont="1" applyBorder="1" applyAlignment="1">
      <alignment horizontal="center" vertical="center"/>
    </xf>
    <xf numFmtId="0" fontId="7" fillId="0" borderId="32" xfId="196" applyFont="1" applyBorder="1" applyAlignment="1">
      <alignment horizontal="center" vertical="center"/>
    </xf>
    <xf numFmtId="0" fontId="7" fillId="0" borderId="23" xfId="196" applyFont="1" applyBorder="1" applyAlignment="1">
      <alignment horizontal="center" vertical="center"/>
    </xf>
    <xf numFmtId="0" fontId="7" fillId="0" borderId="74" xfId="196" applyFont="1" applyBorder="1" applyAlignment="1">
      <alignment horizontal="center" vertical="center"/>
    </xf>
    <xf numFmtId="0" fontId="7" fillId="0" borderId="32" xfId="196" applyFont="1" applyBorder="1" applyAlignment="1">
      <alignment horizontal="center" vertical="center" wrapText="1"/>
    </xf>
    <xf numFmtId="0" fontId="7" fillId="0" borderId="64" xfId="196" applyFont="1" applyBorder="1" applyAlignment="1">
      <alignment horizontal="center" vertical="center" wrapText="1"/>
    </xf>
    <xf numFmtId="0" fontId="7" fillId="0" borderId="23" xfId="196" applyFont="1" applyBorder="1" applyAlignment="1">
      <alignment horizontal="center" vertical="center" wrapText="1"/>
    </xf>
    <xf numFmtId="0" fontId="15" fillId="0" borderId="0" xfId="187" applyFont="1" applyAlignment="1" applyProtection="1">
      <alignment horizontal="left" vertical="center" wrapText="1"/>
      <protection locked="0"/>
    </xf>
    <xf numFmtId="0" fontId="32" fillId="0" borderId="0" xfId="134" applyFont="1" applyAlignment="1" applyProtection="1">
      <alignment horizontal="center" vertical="center" wrapText="1"/>
      <protection locked="0"/>
    </xf>
    <xf numFmtId="0" fontId="28" fillId="0" borderId="0" xfId="134" applyFont="1" applyAlignment="1" applyProtection="1">
      <alignment horizontal="center" vertical="center" wrapText="1"/>
      <protection locked="0"/>
    </xf>
    <xf numFmtId="0" fontId="7" fillId="37" borderId="29" xfId="163" applyFont="1" applyFill="1" applyBorder="1" applyAlignment="1">
      <alignment horizontal="center" vertical="center" wrapText="1"/>
    </xf>
    <xf numFmtId="0" fontId="30" fillId="37" borderId="33" xfId="163" applyFont="1" applyFill="1" applyBorder="1" applyAlignment="1" applyProtection="1">
      <alignment horizontal="center" vertical="center" wrapText="1"/>
      <protection locked="0"/>
    </xf>
    <xf numFmtId="0" fontId="30" fillId="37" borderId="18" xfId="163" applyFont="1" applyFill="1" applyBorder="1" applyAlignment="1" applyProtection="1">
      <alignment horizontal="center" vertical="center" wrapText="1"/>
      <protection locked="0"/>
    </xf>
    <xf numFmtId="0" fontId="30" fillId="37" borderId="29" xfId="163" applyFont="1" applyFill="1" applyBorder="1" applyAlignment="1" applyProtection="1">
      <alignment horizontal="center" vertical="center" wrapText="1"/>
      <protection locked="0"/>
    </xf>
    <xf numFmtId="0" fontId="30" fillId="37" borderId="9" xfId="163" applyFont="1" applyFill="1" applyBorder="1" applyAlignment="1" applyProtection="1">
      <alignment horizontal="center" vertical="center" wrapText="1"/>
      <protection locked="0"/>
    </xf>
    <xf numFmtId="0" fontId="7" fillId="37" borderId="30" xfId="163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3" fontId="30" fillId="37" borderId="29" xfId="163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163" applyFont="1" applyAlignment="1">
      <alignment horizontal="center" vertical="center" wrapText="1"/>
    </xf>
    <xf numFmtId="0" fontId="40" fillId="0" borderId="0" xfId="0" applyFont="1" applyAlignment="1">
      <alignment horizontal="right"/>
    </xf>
    <xf numFmtId="0" fontId="32" fillId="0" borderId="0" xfId="163" applyFont="1" applyAlignment="1">
      <alignment horizontal="center"/>
    </xf>
    <xf numFmtId="0" fontId="41" fillId="0" borderId="0" xfId="163" applyFont="1" applyAlignment="1">
      <alignment horizontal="center"/>
    </xf>
    <xf numFmtId="0" fontId="7" fillId="37" borderId="9" xfId="163" applyFont="1" applyFill="1" applyBorder="1" applyAlignment="1">
      <alignment horizontal="center" wrapText="1"/>
    </xf>
    <xf numFmtId="0" fontId="7" fillId="37" borderId="9" xfId="163" applyFont="1" applyFill="1" applyBorder="1" applyAlignment="1">
      <alignment horizontal="center" vertical="center" wrapText="1"/>
    </xf>
    <xf numFmtId="0" fontId="7" fillId="37" borderId="24" xfId="163" applyFont="1" applyFill="1" applyBorder="1" applyAlignment="1">
      <alignment horizontal="center" vertical="center" wrapText="1"/>
    </xf>
    <xf numFmtId="0" fontId="7" fillId="0" borderId="34" xfId="163" applyFont="1" applyBorder="1" applyAlignment="1">
      <alignment horizontal="center"/>
    </xf>
    <xf numFmtId="0" fontId="7" fillId="0" borderId="4" xfId="163" applyFont="1" applyBorder="1" applyAlignment="1">
      <alignment horizontal="center"/>
    </xf>
    <xf numFmtId="0" fontId="7" fillId="0" borderId="25" xfId="163" applyFont="1" applyBorder="1" applyAlignment="1">
      <alignment horizontal="center"/>
    </xf>
    <xf numFmtId="0" fontId="7" fillId="0" borderId="35" xfId="163" applyFont="1" applyBorder="1" applyAlignment="1">
      <alignment horizontal="center"/>
    </xf>
    <xf numFmtId="0" fontId="7" fillId="0" borderId="9" xfId="163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20" xfId="163" applyFont="1" applyBorder="1" applyAlignment="1">
      <alignment horizontal="center"/>
    </xf>
    <xf numFmtId="0" fontId="7" fillId="0" borderId="36" xfId="163" applyFont="1" applyBorder="1" applyAlignment="1">
      <alignment horizontal="center"/>
    </xf>
    <xf numFmtId="0" fontId="7" fillId="0" borderId="77" xfId="163" applyFont="1" applyBorder="1" applyAlignment="1">
      <alignment horizontal="center"/>
    </xf>
    <xf numFmtId="0" fontId="7" fillId="0" borderId="27" xfId="163" applyFont="1" applyBorder="1" applyAlignment="1">
      <alignment horizontal="center"/>
    </xf>
    <xf numFmtId="0" fontId="7" fillId="0" borderId="78" xfId="163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171" applyFont="1" applyAlignment="1">
      <alignment horizontal="center" vertical="center"/>
    </xf>
    <xf numFmtId="0" fontId="45" fillId="0" borderId="0" xfId="0" applyFont="1" applyAlignment="1">
      <alignment wrapText="1"/>
    </xf>
    <xf numFmtId="0" fontId="28" fillId="0" borderId="17" xfId="0" applyFont="1" applyBorder="1" applyAlignment="1">
      <alignment horizontal="center"/>
    </xf>
    <xf numFmtId="0" fontId="37" fillId="0" borderId="0" xfId="0" applyFont="1" applyAlignment="1">
      <alignment horizontal="left" wrapText="1"/>
    </xf>
    <xf numFmtId="0" fontId="28" fillId="0" borderId="17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42" fillId="0" borderId="19" xfId="0" applyFont="1" applyBorder="1" applyAlignment="1">
      <alignment horizontal="center" vertical="top" wrapText="1"/>
    </xf>
    <xf numFmtId="0" fontId="28" fillId="0" borderId="0" xfId="0" applyFont="1" applyAlignment="1">
      <alignment horizontal="left"/>
    </xf>
    <xf numFmtId="0" fontId="28" fillId="0" borderId="34" xfId="0" applyFont="1" applyBorder="1" applyAlignment="1">
      <alignment horizontal="left"/>
    </xf>
    <xf numFmtId="0" fontId="28" fillId="0" borderId="4" xfId="0" applyFont="1" applyBorder="1" applyAlignment="1">
      <alignment horizontal="left"/>
    </xf>
    <xf numFmtId="0" fontId="28" fillId="0" borderId="35" xfId="0" applyFont="1" applyBorder="1" applyAlignment="1">
      <alignment horizontal="left"/>
    </xf>
    <xf numFmtId="0" fontId="28" fillId="0" borderId="0" xfId="0" applyFont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0" fontId="37" fillId="0" borderId="34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37" fillId="0" borderId="3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2" fillId="0" borderId="0" xfId="0" applyFont="1" applyAlignment="1">
      <alignment horizontal="left" vertical="top" wrapText="1"/>
    </xf>
    <xf numFmtId="0" fontId="35" fillId="0" borderId="0" xfId="0" applyFont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49" fontId="50" fillId="39" borderId="48" xfId="0" applyNumberFormat="1" applyFont="1" applyFill="1" applyBorder="1" applyAlignment="1">
      <alignment horizontal="center" vertical="center" wrapText="1"/>
    </xf>
    <xf numFmtId="49" fontId="50" fillId="39" borderId="21" xfId="0" applyNumberFormat="1" applyFont="1" applyFill="1" applyBorder="1" applyAlignment="1">
      <alignment horizontal="center" vertical="center" wrapText="1"/>
    </xf>
    <xf numFmtId="0" fontId="50" fillId="39" borderId="50" xfId="0" applyFont="1" applyFill="1" applyBorder="1" applyAlignment="1">
      <alignment horizontal="center" vertical="center" wrapText="1"/>
    </xf>
    <xf numFmtId="0" fontId="50" fillId="39" borderId="22" xfId="0" applyFont="1" applyFill="1" applyBorder="1" applyAlignment="1">
      <alignment horizontal="center" vertical="center" wrapText="1"/>
    </xf>
    <xf numFmtId="0" fontId="50" fillId="39" borderId="80" xfId="0" applyFont="1" applyFill="1" applyBorder="1" applyAlignment="1">
      <alignment horizontal="center" vertical="center" wrapText="1"/>
    </xf>
    <xf numFmtId="0" fontId="50" fillId="39" borderId="81" xfId="0" applyFont="1" applyFill="1" applyBorder="1" applyAlignment="1">
      <alignment horizontal="center" vertical="center" wrapText="1"/>
    </xf>
    <xf numFmtId="0" fontId="50" fillId="39" borderId="51" xfId="0" applyFont="1" applyFill="1" applyBorder="1" applyAlignment="1">
      <alignment horizontal="center" vertical="center" wrapText="1"/>
    </xf>
    <xf numFmtId="0" fontId="50" fillId="39" borderId="23" xfId="0" applyFont="1" applyFill="1" applyBorder="1" applyAlignment="1">
      <alignment horizontal="center" vertical="center" wrapText="1"/>
    </xf>
    <xf numFmtId="0" fontId="28" fillId="0" borderId="40" xfId="0" applyFont="1" applyBorder="1" applyAlignment="1">
      <alignment horizontal="left"/>
    </xf>
    <xf numFmtId="0" fontId="28" fillId="0" borderId="19" xfId="0" applyFont="1" applyBorder="1" applyAlignment="1">
      <alignment horizontal="left"/>
    </xf>
    <xf numFmtId="0" fontId="28" fillId="0" borderId="79" xfId="0" applyFont="1" applyBorder="1" applyAlignment="1">
      <alignment horizontal="left"/>
    </xf>
    <xf numFmtId="0" fontId="37" fillId="0" borderId="8" xfId="0" applyFont="1" applyBorder="1" applyAlignment="1">
      <alignment horizontal="center"/>
    </xf>
    <xf numFmtId="0" fontId="37" fillId="0" borderId="9" xfId="0" applyFont="1" applyBorder="1" applyAlignment="1">
      <alignment horizontal="center"/>
    </xf>
    <xf numFmtId="0" fontId="37" fillId="0" borderId="34" xfId="0" applyFont="1" applyBorder="1" applyAlignment="1">
      <alignment horizontal="left" vertical="center" wrapText="1"/>
    </xf>
    <xf numFmtId="0" fontId="37" fillId="0" borderId="4" xfId="0" applyFont="1" applyBorder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8" fillId="0" borderId="0" xfId="162" applyFont="1" applyAlignment="1">
      <alignment horizontal="center"/>
    </xf>
    <xf numFmtId="0" fontId="26" fillId="0" borderId="0" xfId="0" applyFont="1" applyAlignment="1">
      <alignment horizontal="center"/>
    </xf>
    <xf numFmtId="0" fontId="4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37" fillId="0" borderId="0" xfId="0" applyFont="1" applyAlignment="1">
      <alignment horizontal="center" vertical="top"/>
    </xf>
    <xf numFmtId="0" fontId="37" fillId="0" borderId="24" xfId="0" applyFont="1" applyBorder="1" applyAlignment="1">
      <alignment horizontal="center"/>
    </xf>
    <xf numFmtId="49" fontId="50" fillId="38" borderId="33" xfId="0" applyNumberFormat="1" applyFont="1" applyFill="1" applyBorder="1" applyAlignment="1">
      <alignment horizontal="center" vertical="center" wrapText="1"/>
    </xf>
    <xf numFmtId="49" fontId="50" fillId="38" borderId="18" xfId="0" applyNumberFormat="1" applyFont="1" applyFill="1" applyBorder="1" applyAlignment="1">
      <alignment horizontal="center" vertical="center" wrapText="1"/>
    </xf>
    <xf numFmtId="0" fontId="50" fillId="38" borderId="29" xfId="0" applyFont="1" applyFill="1" applyBorder="1" applyAlignment="1">
      <alignment horizontal="center" vertical="center" wrapText="1"/>
    </xf>
    <xf numFmtId="0" fontId="50" fillId="38" borderId="9" xfId="0" applyFont="1" applyFill="1" applyBorder="1" applyAlignment="1">
      <alignment horizontal="center" vertical="center" wrapText="1"/>
    </xf>
    <xf numFmtId="4" fontId="50" fillId="38" borderId="30" xfId="0" applyNumberFormat="1" applyFont="1" applyFill="1" applyBorder="1" applyAlignment="1">
      <alignment horizontal="center" vertical="center" wrapText="1"/>
    </xf>
    <xf numFmtId="4" fontId="50" fillId="38" borderId="24" xfId="0" applyNumberFormat="1" applyFont="1" applyFill="1" applyBorder="1" applyAlignment="1">
      <alignment horizontal="center" vertical="center" wrapText="1"/>
    </xf>
    <xf numFmtId="0" fontId="28" fillId="0" borderId="9" xfId="0" applyFont="1" applyBorder="1" applyAlignment="1">
      <alignment horizontal="left"/>
    </xf>
    <xf numFmtId="0" fontId="28" fillId="0" borderId="24" xfId="0" applyFont="1" applyBorder="1" applyAlignment="1">
      <alignment horizontal="left"/>
    </xf>
    <xf numFmtId="0" fontId="35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 vertical="top"/>
    </xf>
    <xf numFmtId="0" fontId="29" fillId="0" borderId="0" xfId="163" applyFont="1" applyAlignment="1">
      <alignment horizontal="center"/>
    </xf>
    <xf numFmtId="0" fontId="28" fillId="0" borderId="0" xfId="163" applyFont="1" applyAlignment="1">
      <alignment horizontal="center" vertical="center"/>
    </xf>
    <xf numFmtId="0" fontId="29" fillId="0" borderId="34" xfId="163" applyFont="1" applyBorder="1" applyAlignment="1">
      <alignment horizontal="center" wrapText="1"/>
    </xf>
    <xf numFmtId="0" fontId="29" fillId="0" borderId="25" xfId="163" applyFont="1" applyBorder="1" applyAlignment="1">
      <alignment horizontal="center" wrapText="1"/>
    </xf>
    <xf numFmtId="4" fontId="30" fillId="0" borderId="34" xfId="163" applyNumberFormat="1" applyFont="1" applyBorder="1" applyAlignment="1">
      <alignment horizontal="center" vertical="center"/>
    </xf>
    <xf numFmtId="4" fontId="30" fillId="0" borderId="25" xfId="163" applyNumberFormat="1" applyFont="1" applyBorder="1" applyAlignment="1">
      <alignment horizontal="center" vertical="center"/>
    </xf>
    <xf numFmtId="0" fontId="27" fillId="38" borderId="48" xfId="163" applyFont="1" applyFill="1" applyBorder="1" applyAlignment="1" applyProtection="1">
      <alignment horizontal="center" vertical="center" wrapText="1"/>
      <protection locked="0"/>
    </xf>
    <xf numFmtId="0" fontId="27" fillId="38" borderId="21" xfId="163" applyFont="1" applyFill="1" applyBorder="1" applyAlignment="1" applyProtection="1">
      <alignment horizontal="center" vertical="center" wrapText="1"/>
      <protection locked="0"/>
    </xf>
    <xf numFmtId="0" fontId="27" fillId="38" borderId="50" xfId="163" applyFont="1" applyFill="1" applyBorder="1" applyAlignment="1" applyProtection="1">
      <alignment horizontal="center" vertical="center" wrapText="1"/>
      <protection locked="0"/>
    </xf>
    <xf numFmtId="0" fontId="27" fillId="38" borderId="22" xfId="163" applyFont="1" applyFill="1" applyBorder="1" applyAlignment="1" applyProtection="1">
      <alignment horizontal="center" vertical="center" wrapText="1"/>
      <protection locked="0"/>
    </xf>
    <xf numFmtId="3" fontId="27" fillId="38" borderId="80" xfId="163" applyNumberFormat="1" applyFont="1" applyFill="1" applyBorder="1" applyAlignment="1" applyProtection="1">
      <alignment horizontal="center" vertical="center" wrapText="1"/>
      <protection locked="0"/>
    </xf>
    <xf numFmtId="3" fontId="27" fillId="38" borderId="81" xfId="163" applyNumberFormat="1" applyFont="1" applyFill="1" applyBorder="1" applyAlignment="1" applyProtection="1">
      <alignment horizontal="center" vertical="center" wrapText="1"/>
      <protection locked="0"/>
    </xf>
    <xf numFmtId="3" fontId="27" fillId="38" borderId="34" xfId="163" applyNumberFormat="1" applyFont="1" applyFill="1" applyBorder="1" applyAlignment="1" applyProtection="1">
      <alignment horizontal="center" vertical="center" wrapText="1"/>
      <protection locked="0"/>
    </xf>
    <xf numFmtId="3" fontId="27" fillId="38" borderId="25" xfId="163" applyNumberFormat="1" applyFont="1" applyFill="1" applyBorder="1" applyAlignment="1" applyProtection="1">
      <alignment horizontal="center" vertical="center" wrapText="1"/>
      <protection locked="0"/>
    </xf>
    <xf numFmtId="49" fontId="27" fillId="38" borderId="34" xfId="163" applyNumberFormat="1" applyFont="1" applyFill="1" applyBorder="1" applyAlignment="1" applyProtection="1">
      <alignment horizontal="center" vertical="top" wrapText="1"/>
      <protection locked="0"/>
    </xf>
    <xf numFmtId="49" fontId="27" fillId="38" borderId="25" xfId="163" applyNumberFormat="1" applyFont="1" applyFill="1" applyBorder="1" applyAlignment="1" applyProtection="1">
      <alignment horizontal="center" vertical="top" wrapText="1"/>
      <protection locked="0"/>
    </xf>
    <xf numFmtId="49" fontId="30" fillId="0" borderId="34" xfId="163" applyNumberFormat="1" applyFont="1" applyBorder="1" applyAlignment="1" applyProtection="1">
      <alignment horizontal="center" vertical="top" wrapText="1"/>
      <protection locked="0"/>
    </xf>
    <xf numFmtId="49" fontId="30" fillId="0" borderId="25" xfId="163" applyNumberFormat="1" applyFont="1" applyBorder="1" applyAlignment="1" applyProtection="1">
      <alignment horizontal="center" vertical="top" wrapText="1"/>
      <protection locked="0"/>
    </xf>
    <xf numFmtId="4" fontId="29" fillId="0" borderId="34" xfId="163" applyNumberFormat="1" applyFont="1" applyBorder="1" applyAlignment="1">
      <alignment horizontal="center" vertical="center"/>
    </xf>
    <xf numFmtId="4" fontId="29" fillId="0" borderId="25" xfId="163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4" fontId="30" fillId="38" borderId="34" xfId="163" applyNumberFormat="1" applyFont="1" applyFill="1" applyBorder="1" applyAlignment="1">
      <alignment horizontal="center" vertical="center"/>
    </xf>
    <xf numFmtId="4" fontId="30" fillId="38" borderId="25" xfId="163" applyNumberFormat="1" applyFont="1" applyFill="1" applyBorder="1" applyAlignment="1">
      <alignment horizontal="center" vertical="center"/>
    </xf>
    <xf numFmtId="4" fontId="30" fillId="38" borderId="36" xfId="163" applyNumberFormat="1" applyFont="1" applyFill="1" applyBorder="1" applyAlignment="1">
      <alignment horizontal="center" vertical="center"/>
    </xf>
    <xf numFmtId="4" fontId="30" fillId="38" borderId="27" xfId="163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37" fillId="0" borderId="17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49" fontId="35" fillId="0" borderId="0" xfId="0" applyNumberFormat="1" applyFont="1" applyAlignment="1">
      <alignment horizontal="center"/>
    </xf>
    <xf numFmtId="0" fontId="7" fillId="0" borderId="0" xfId="163" applyFont="1" applyAlignment="1">
      <alignment horizontal="center" vertical="center" wrapText="1"/>
    </xf>
    <xf numFmtId="0" fontId="27" fillId="37" borderId="33" xfId="163" applyFont="1" applyFill="1" applyBorder="1" applyAlignment="1" applyProtection="1">
      <alignment horizontal="center" vertical="center" wrapText="1"/>
      <protection locked="0"/>
    </xf>
    <xf numFmtId="0" fontId="27" fillId="37" borderId="18" xfId="163" applyFont="1" applyFill="1" applyBorder="1" applyAlignment="1" applyProtection="1">
      <alignment horizontal="center" vertical="center" wrapText="1"/>
      <protection locked="0"/>
    </xf>
    <xf numFmtId="0" fontId="27" fillId="37" borderId="29" xfId="163" applyFont="1" applyFill="1" applyBorder="1" applyAlignment="1" applyProtection="1">
      <alignment horizontal="center" vertical="center" wrapText="1"/>
      <protection locked="0"/>
    </xf>
    <xf numFmtId="0" fontId="27" fillId="37" borderId="9" xfId="163" applyFont="1" applyFill="1" applyBorder="1" applyAlignment="1" applyProtection="1">
      <alignment horizontal="center" vertical="center" wrapText="1"/>
      <protection locked="0"/>
    </xf>
    <xf numFmtId="3" fontId="27" fillId="37" borderId="29" xfId="163" applyNumberFormat="1" applyFont="1" applyFill="1" applyBorder="1" applyAlignment="1" applyProtection="1">
      <alignment horizontal="center" vertical="center" wrapText="1"/>
      <protection locked="0"/>
    </xf>
    <xf numFmtId="0" fontId="7" fillId="0" borderId="3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76" xfId="0" applyFont="1" applyBorder="1" applyAlignment="1">
      <alignment horizontal="left" vertical="center" wrapText="1"/>
    </xf>
    <xf numFmtId="2" fontId="26" fillId="31" borderId="83" xfId="0" applyNumberFormat="1" applyFont="1" applyFill="1" applyBorder="1" applyAlignment="1">
      <alignment horizontal="center" vertical="center" wrapText="1"/>
    </xf>
    <xf numFmtId="2" fontId="26" fillId="31" borderId="84" xfId="0" applyNumberFormat="1" applyFont="1" applyFill="1" applyBorder="1" applyAlignment="1">
      <alignment horizontal="center" vertical="center" wrapText="1"/>
    </xf>
    <xf numFmtId="0" fontId="26" fillId="31" borderId="50" xfId="0" applyFont="1" applyFill="1" applyBorder="1" applyAlignment="1">
      <alignment horizontal="center" vertical="center" wrapText="1"/>
    </xf>
    <xf numFmtId="0" fontId="26" fillId="31" borderId="43" xfId="0" applyFont="1" applyFill="1" applyBorder="1" applyAlignment="1">
      <alignment horizontal="center" vertical="center" wrapText="1"/>
    </xf>
    <xf numFmtId="0" fontId="26" fillId="31" borderId="85" xfId="0" applyFont="1" applyFill="1" applyBorder="1" applyAlignment="1">
      <alignment horizontal="center" vertical="center"/>
    </xf>
    <xf numFmtId="0" fontId="26" fillId="31" borderId="8" xfId="0" applyFont="1" applyFill="1" applyBorder="1" applyAlignment="1">
      <alignment horizontal="center" vertical="center"/>
    </xf>
    <xf numFmtId="0" fontId="26" fillId="31" borderId="61" xfId="0" applyFont="1" applyFill="1" applyBorder="1" applyAlignment="1">
      <alignment horizontal="center" vertical="center" wrapText="1"/>
    </xf>
    <xf numFmtId="0" fontId="26" fillId="31" borderId="68" xfId="0" applyFont="1" applyFill="1" applyBorder="1" applyAlignment="1">
      <alignment horizontal="center" vertical="center" wrapText="1"/>
    </xf>
    <xf numFmtId="0" fontId="26" fillId="31" borderId="51" xfId="0" applyFont="1" applyFill="1" applyBorder="1" applyAlignment="1">
      <alignment horizontal="center" vertical="center" wrapText="1"/>
    </xf>
    <xf numFmtId="0" fontId="26" fillId="31" borderId="45" xfId="0" applyFont="1" applyFill="1" applyBorder="1" applyAlignment="1">
      <alignment horizontal="center" vertical="center" wrapText="1"/>
    </xf>
    <xf numFmtId="0" fontId="26" fillId="35" borderId="34" xfId="0" applyFont="1" applyFill="1" applyBorder="1" applyAlignment="1">
      <alignment horizontal="left" vertical="center" wrapText="1"/>
    </xf>
    <xf numFmtId="0" fontId="26" fillId="35" borderId="4" xfId="0" applyFont="1" applyFill="1" applyBorder="1" applyAlignment="1">
      <alignment horizontal="left" vertical="center" wrapText="1"/>
    </xf>
    <xf numFmtId="0" fontId="26" fillId="35" borderId="25" xfId="0" applyFont="1" applyFill="1" applyBorder="1" applyAlignment="1">
      <alignment horizontal="left" vertical="center" wrapText="1"/>
    </xf>
    <xf numFmtId="0" fontId="26" fillId="31" borderId="20" xfId="0" applyFont="1" applyFill="1" applyBorder="1" applyAlignment="1">
      <alignment horizontal="left" vertical="center" wrapText="1"/>
    </xf>
    <xf numFmtId="0" fontId="26" fillId="0" borderId="34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25" xfId="0" applyFont="1" applyBorder="1" applyAlignment="1">
      <alignment horizontal="left" vertical="center" wrapText="1"/>
    </xf>
    <xf numFmtId="0" fontId="28" fillId="0" borderId="36" xfId="0" applyFont="1" applyBorder="1" applyAlignment="1">
      <alignment horizontal="left" vertical="center" wrapText="1"/>
    </xf>
    <xf numFmtId="0" fontId="28" fillId="0" borderId="77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40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28" fillId="0" borderId="52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52" xfId="0" applyFont="1" applyBorder="1" applyAlignment="1">
      <alignment horizontal="left" vertical="center" wrapText="1"/>
    </xf>
    <xf numFmtId="0" fontId="7" fillId="35" borderId="34" xfId="0" applyFont="1" applyFill="1" applyBorder="1" applyAlignment="1">
      <alignment horizontal="left" vertical="center" wrapText="1"/>
    </xf>
    <xf numFmtId="0" fontId="7" fillId="35" borderId="4" xfId="0" applyFont="1" applyFill="1" applyBorder="1" applyAlignment="1">
      <alignment horizontal="left" vertical="center" wrapText="1"/>
    </xf>
    <xf numFmtId="0" fontId="7" fillId="35" borderId="25" xfId="0" applyFont="1" applyFill="1" applyBorder="1" applyAlignment="1">
      <alignment horizontal="left" vertical="center" wrapText="1"/>
    </xf>
    <xf numFmtId="0" fontId="44" fillId="0" borderId="34" xfId="174" applyFont="1" applyBorder="1" applyAlignment="1">
      <alignment horizontal="center" vertical="center"/>
    </xf>
    <xf numFmtId="0" fontId="44" fillId="0" borderId="4" xfId="174" applyFont="1" applyBorder="1" applyAlignment="1">
      <alignment horizontal="center" vertical="center"/>
    </xf>
    <xf numFmtId="0" fontId="44" fillId="0" borderId="35" xfId="174" applyFont="1" applyBorder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35" fillId="0" borderId="0" xfId="174" applyFont="1" applyAlignment="1">
      <alignment horizontal="center" vertical="center"/>
    </xf>
    <xf numFmtId="0" fontId="35" fillId="0" borderId="0" xfId="174" applyFont="1" applyAlignment="1">
      <alignment horizontal="center" vertical="center" wrapText="1"/>
    </xf>
    <xf numFmtId="0" fontId="28" fillId="0" borderId="0" xfId="174" applyFont="1" applyAlignment="1">
      <alignment horizontal="center" vertical="center"/>
    </xf>
    <xf numFmtId="0" fontId="44" fillId="0" borderId="8" xfId="174" applyFont="1" applyBorder="1" applyAlignment="1">
      <alignment horizontal="right" vertical="center"/>
    </xf>
    <xf numFmtId="0" fontId="37" fillId="0" borderId="19" xfId="0" applyFont="1" applyBorder="1" applyAlignment="1">
      <alignment horizontal="center"/>
    </xf>
    <xf numFmtId="0" fontId="40" fillId="0" borderId="0" xfId="141" applyFont="1" applyAlignment="1">
      <alignment horizontal="right"/>
    </xf>
    <xf numFmtId="0" fontId="35" fillId="0" borderId="0" xfId="159" applyFont="1" applyAlignment="1">
      <alignment horizontal="center" vertical="center"/>
    </xf>
    <xf numFmtId="0" fontId="52" fillId="0" borderId="0" xfId="141" applyFont="1" applyAlignment="1">
      <alignment horizontal="right"/>
    </xf>
    <xf numFmtId="0" fontId="38" fillId="0" borderId="0" xfId="0" applyFont="1" applyAlignment="1">
      <alignment horizontal="center"/>
    </xf>
    <xf numFmtId="0" fontId="35" fillId="0" borderId="9" xfId="159" applyFont="1" applyBorder="1" applyAlignment="1">
      <alignment horizontal="left" vertical="center"/>
    </xf>
    <xf numFmtId="0" fontId="38" fillId="0" borderId="0" xfId="0" applyFont="1" applyAlignment="1">
      <alignment horizontal="center" vertical="top"/>
    </xf>
    <xf numFmtId="0" fontId="38" fillId="0" borderId="19" xfId="0" applyFont="1" applyBorder="1" applyAlignment="1">
      <alignment horizontal="center"/>
    </xf>
    <xf numFmtId="0" fontId="37" fillId="0" borderId="19" xfId="0" applyFont="1" applyBorder="1" applyAlignment="1">
      <alignment horizontal="center" vertical="top"/>
    </xf>
    <xf numFmtId="0" fontId="50" fillId="31" borderId="33" xfId="0" applyFont="1" applyFill="1" applyBorder="1" applyAlignment="1">
      <alignment horizontal="center" vertical="center" wrapText="1"/>
    </xf>
    <xf numFmtId="0" fontId="50" fillId="31" borderId="18" xfId="0" applyFont="1" applyFill="1" applyBorder="1" applyAlignment="1">
      <alignment horizontal="center" vertical="center" wrapText="1"/>
    </xf>
    <xf numFmtId="0" fontId="50" fillId="40" borderId="29" xfId="0" applyFont="1" applyFill="1" applyBorder="1" applyAlignment="1">
      <alignment horizontal="center" vertical="center" wrapText="1"/>
    </xf>
    <xf numFmtId="0" fontId="50" fillId="40" borderId="9" xfId="0" applyFont="1" applyFill="1" applyBorder="1" applyAlignment="1">
      <alignment horizontal="center" vertical="center" wrapText="1"/>
    </xf>
    <xf numFmtId="0" fontId="50" fillId="31" borderId="30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right" vertical="center"/>
    </xf>
    <xf numFmtId="0" fontId="38" fillId="0" borderId="17" xfId="0" applyFont="1" applyBorder="1" applyAlignment="1">
      <alignment horizontal="center"/>
    </xf>
    <xf numFmtId="0" fontId="38" fillId="0" borderId="19" xfId="0" applyFont="1" applyBorder="1" applyAlignment="1">
      <alignment horizontal="center" vertical="top"/>
    </xf>
    <xf numFmtId="0" fontId="28" fillId="0" borderId="9" xfId="0" applyFont="1" applyBorder="1" applyAlignment="1">
      <alignment horizontal="left" vertical="center" wrapText="1"/>
    </xf>
    <xf numFmtId="0" fontId="28" fillId="0" borderId="24" xfId="0" applyFont="1" applyBorder="1" applyAlignment="1">
      <alignment horizontal="left" vertical="center" wrapText="1"/>
    </xf>
    <xf numFmtId="2" fontId="28" fillId="0" borderId="9" xfId="0" applyNumberFormat="1" applyFont="1" applyBorder="1" applyAlignment="1">
      <alignment horizontal="left" vertical="center" wrapText="1"/>
    </xf>
    <xf numFmtId="2" fontId="28" fillId="0" borderId="24" xfId="0" applyNumberFormat="1" applyFont="1" applyBorder="1" applyAlignment="1">
      <alignment horizontal="left" vertical="center" wrapText="1"/>
    </xf>
    <xf numFmtId="0" fontId="28" fillId="0" borderId="34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35" xfId="0" applyFont="1" applyBorder="1" applyAlignment="1">
      <alignment horizontal="left" vertical="center" wrapText="1"/>
    </xf>
    <xf numFmtId="0" fontId="26" fillId="0" borderId="35" xfId="0" applyFont="1" applyBorder="1" applyAlignment="1">
      <alignment horizontal="left" vertical="center" wrapText="1"/>
    </xf>
    <xf numFmtId="0" fontId="51" fillId="0" borderId="0" xfId="0" applyFont="1" applyAlignment="1">
      <alignment horizontal="right"/>
    </xf>
    <xf numFmtId="0" fontId="35" fillId="0" borderId="0" xfId="172" applyFont="1" applyAlignment="1">
      <alignment horizontal="center"/>
    </xf>
    <xf numFmtId="0" fontId="35" fillId="0" borderId="0" xfId="158" applyFont="1" applyAlignment="1">
      <alignment horizontal="center"/>
    </xf>
    <xf numFmtId="0" fontId="53" fillId="0" borderId="0" xfId="158" applyFont="1" applyAlignment="1">
      <alignment horizontal="left" vertical="center" wrapText="1"/>
    </xf>
    <xf numFmtId="0" fontId="50" fillId="0" borderId="0" xfId="158" applyFont="1" applyAlignment="1">
      <alignment horizontal="left"/>
    </xf>
    <xf numFmtId="0" fontId="53" fillId="0" borderId="0" xfId="0" applyFont="1" applyAlignment="1">
      <alignment horizontal="left" vertical="center" wrapText="1"/>
    </xf>
    <xf numFmtId="0" fontId="56" fillId="0" borderId="34" xfId="0" applyFont="1" applyBorder="1" applyAlignment="1">
      <alignment horizontal="left" vertical="center" wrapText="1"/>
    </xf>
    <xf numFmtId="0" fontId="56" fillId="0" borderId="4" xfId="0" applyFont="1" applyBorder="1" applyAlignment="1">
      <alignment horizontal="left" vertical="center" wrapText="1"/>
    </xf>
    <xf numFmtId="0" fontId="56" fillId="0" borderId="25" xfId="0" applyFont="1" applyBorder="1" applyAlignment="1">
      <alignment horizontal="left" vertical="center" wrapText="1"/>
    </xf>
    <xf numFmtId="0" fontId="35" fillId="0" borderId="34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5" fillId="0" borderId="35" xfId="0" applyFont="1" applyBorder="1" applyAlignment="1">
      <alignment horizontal="left" vertical="center" wrapText="1"/>
    </xf>
    <xf numFmtId="0" fontId="56" fillId="0" borderId="36" xfId="0" applyFont="1" applyBorder="1" applyAlignment="1">
      <alignment horizontal="left" vertical="center" wrapText="1"/>
    </xf>
    <xf numFmtId="0" fontId="56" fillId="0" borderId="77" xfId="0" applyFont="1" applyBorder="1" applyAlignment="1">
      <alignment horizontal="left" vertical="center" wrapText="1"/>
    </xf>
    <xf numFmtId="0" fontId="56" fillId="0" borderId="27" xfId="0" applyFont="1" applyBorder="1" applyAlignment="1">
      <alignment horizontal="left" vertical="center" wrapText="1"/>
    </xf>
    <xf numFmtId="0" fontId="35" fillId="0" borderId="3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right"/>
    </xf>
    <xf numFmtId="0" fontId="44" fillId="31" borderId="48" xfId="0" applyFont="1" applyFill="1" applyBorder="1" applyAlignment="1">
      <alignment horizontal="center" vertical="center" wrapText="1"/>
    </xf>
    <xf numFmtId="0" fontId="44" fillId="40" borderId="21" xfId="0" applyFont="1" applyFill="1" applyBorder="1" applyAlignment="1">
      <alignment horizontal="center" vertical="center" wrapText="1"/>
    </xf>
    <xf numFmtId="0" fontId="44" fillId="31" borderId="50" xfId="0" applyFont="1" applyFill="1" applyBorder="1" applyAlignment="1">
      <alignment horizontal="center" vertical="center" wrapText="1"/>
    </xf>
    <xf numFmtId="0" fontId="44" fillId="31" borderId="22" xfId="0" applyFont="1" applyFill="1" applyBorder="1" applyAlignment="1">
      <alignment horizontal="center" vertical="center" wrapText="1"/>
    </xf>
    <xf numFmtId="0" fontId="44" fillId="31" borderId="80" xfId="0" applyFont="1" applyFill="1" applyBorder="1" applyAlignment="1">
      <alignment horizontal="center" vertical="center" wrapText="1"/>
    </xf>
    <xf numFmtId="0" fontId="44" fillId="31" borderId="81" xfId="0" applyFont="1" applyFill="1" applyBorder="1" applyAlignment="1">
      <alignment horizontal="center" vertical="center" wrapText="1"/>
    </xf>
    <xf numFmtId="0" fontId="44" fillId="31" borderId="87" xfId="0" applyFont="1" applyFill="1" applyBorder="1" applyAlignment="1">
      <alignment horizontal="center" vertical="center" wrapText="1"/>
    </xf>
    <xf numFmtId="0" fontId="44" fillId="31" borderId="88" xfId="0" applyFont="1" applyFill="1" applyBorder="1" applyAlignment="1">
      <alignment horizontal="center" vertical="center" wrapText="1"/>
    </xf>
    <xf numFmtId="0" fontId="37" fillId="33" borderId="48" xfId="0" applyFont="1" applyFill="1" applyBorder="1" applyAlignment="1">
      <alignment horizontal="center" vertical="center" wrapText="1"/>
    </xf>
    <xf numFmtId="0" fontId="37" fillId="33" borderId="62" xfId="0" applyFont="1" applyFill="1" applyBorder="1" applyAlignment="1">
      <alignment horizontal="center" vertical="center" wrapText="1"/>
    </xf>
    <xf numFmtId="0" fontId="37" fillId="33" borderId="44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6" fillId="36" borderId="33" xfId="0" applyFont="1" applyFill="1" applyBorder="1" applyAlignment="1">
      <alignment horizontal="center" vertical="center" wrapText="1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39" xfId="0" applyFont="1" applyFill="1" applyBorder="1" applyAlignment="1">
      <alignment horizontal="center" vertical="center" wrapText="1"/>
    </xf>
    <xf numFmtId="0" fontId="28" fillId="36" borderId="29" xfId="0" applyFont="1" applyFill="1" applyBorder="1" applyAlignment="1">
      <alignment horizontal="center" vertical="center" wrapText="1"/>
    </xf>
    <xf numFmtId="0" fontId="28" fillId="36" borderId="9" xfId="0" applyFont="1" applyFill="1" applyBorder="1" applyAlignment="1">
      <alignment horizontal="center" vertical="center" wrapText="1"/>
    </xf>
    <xf numFmtId="0" fontId="28" fillId="36" borderId="31" xfId="0" applyFont="1" applyFill="1" applyBorder="1" applyAlignment="1">
      <alignment horizontal="center" vertical="center" wrapText="1"/>
    </xf>
    <xf numFmtId="0" fontId="28" fillId="36" borderId="30" xfId="0" applyFont="1" applyFill="1" applyBorder="1" applyAlignment="1">
      <alignment horizontal="center" vertical="center" wrapText="1"/>
    </xf>
    <xf numFmtId="0" fontId="28" fillId="36" borderId="24" xfId="0" applyFont="1" applyFill="1" applyBorder="1" applyAlignment="1">
      <alignment horizontal="center" vertical="center" wrapText="1"/>
    </xf>
    <xf numFmtId="0" fontId="28" fillId="36" borderId="32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left" wrapText="1"/>
    </xf>
    <xf numFmtId="0" fontId="38" fillId="0" borderId="19" xfId="136" applyFont="1" applyBorder="1" applyAlignment="1" applyProtection="1">
      <alignment horizontal="center" vertical="center"/>
      <protection locked="0"/>
    </xf>
    <xf numFmtId="0" fontId="38" fillId="0" borderId="17" xfId="0" applyFont="1" applyBorder="1" applyAlignment="1" applyProtection="1">
      <alignment horizontal="center"/>
      <protection locked="0"/>
    </xf>
    <xf numFmtId="3" fontId="104" fillId="0" borderId="89" xfId="0" applyNumberFormat="1" applyFont="1" applyBorder="1" applyAlignment="1" applyProtection="1">
      <alignment horizontal="center" vertical="center" wrapText="1"/>
      <protection locked="0"/>
    </xf>
    <xf numFmtId="3" fontId="104" fillId="0" borderId="90" xfId="0" applyNumberFormat="1" applyFont="1" applyBorder="1" applyAlignment="1" applyProtection="1">
      <alignment horizontal="center" vertical="center" wrapText="1"/>
      <protection locked="0"/>
    </xf>
    <xf numFmtId="3" fontId="104" fillId="0" borderId="69" xfId="0" applyNumberFormat="1" applyFont="1" applyBorder="1" applyAlignment="1" applyProtection="1">
      <alignment horizontal="center" vertical="center" wrapText="1"/>
      <protection locked="0"/>
    </xf>
    <xf numFmtId="3" fontId="104" fillId="0" borderId="53" xfId="0" applyNumberFormat="1" applyFont="1" applyBorder="1" applyAlignment="1" applyProtection="1">
      <alignment horizontal="center" vertical="center" wrapText="1"/>
      <protection locked="0"/>
    </xf>
    <xf numFmtId="0" fontId="38" fillId="0" borderId="0" xfId="0" applyFont="1" applyAlignment="1" applyProtection="1">
      <alignment horizontal="center"/>
      <protection locked="0"/>
    </xf>
    <xf numFmtId="0" fontId="35" fillId="0" borderId="0" xfId="0" applyFont="1" applyAlignment="1" applyProtection="1">
      <alignment horizontal="center"/>
      <protection locked="0"/>
    </xf>
    <xf numFmtId="0" fontId="35" fillId="0" borderId="17" xfId="136" applyFont="1" applyBorder="1" applyAlignment="1" applyProtection="1">
      <alignment horizontal="center" vertical="center"/>
      <protection locked="0"/>
    </xf>
    <xf numFmtId="1" fontId="104" fillId="0" borderId="50" xfId="0" applyNumberFormat="1" applyFont="1" applyBorder="1" applyAlignment="1" applyProtection="1">
      <alignment horizontal="center" vertical="center" wrapText="1"/>
      <protection locked="0"/>
    </xf>
    <xf numFmtId="1" fontId="104" fillId="0" borderId="63" xfId="0" applyNumberFormat="1" applyFont="1" applyBorder="1" applyAlignment="1" applyProtection="1">
      <alignment horizontal="center" vertical="center" wrapText="1"/>
      <protection locked="0"/>
    </xf>
    <xf numFmtId="1" fontId="104" fillId="0" borderId="22" xfId="0" applyNumberFormat="1" applyFont="1" applyBorder="1" applyAlignment="1" applyProtection="1">
      <alignment horizontal="center" vertical="center" wrapText="1"/>
      <protection locked="0"/>
    </xf>
    <xf numFmtId="168" fontId="104" fillId="0" borderId="50" xfId="0" applyNumberFormat="1" applyFont="1" applyBorder="1" applyAlignment="1" applyProtection="1">
      <alignment horizontal="center" vertical="center" wrapText="1"/>
      <protection locked="0"/>
    </xf>
    <xf numFmtId="168" fontId="104" fillId="0" borderId="63" xfId="0" applyNumberFormat="1" applyFont="1" applyBorder="1" applyAlignment="1" applyProtection="1">
      <alignment horizontal="center" vertical="center" wrapText="1"/>
      <protection locked="0"/>
    </xf>
    <xf numFmtId="168" fontId="104" fillId="0" borderId="22" xfId="0" applyNumberFormat="1" applyFont="1" applyBorder="1" applyAlignment="1" applyProtection="1">
      <alignment horizontal="center" vertical="center" wrapText="1"/>
      <protection locked="0"/>
    </xf>
    <xf numFmtId="0" fontId="104" fillId="0" borderId="62" xfId="0" applyFont="1" applyBorder="1" applyAlignment="1" applyProtection="1">
      <alignment horizontal="center" vertical="center" wrapText="1"/>
      <protection locked="0"/>
    </xf>
    <xf numFmtId="0" fontId="104" fillId="0" borderId="21" xfId="0" applyFont="1" applyBorder="1" applyAlignment="1" applyProtection="1">
      <alignment horizontal="center" vertical="center" wrapText="1"/>
      <protection locked="0"/>
    </xf>
    <xf numFmtId="0" fontId="104" fillId="0" borderId="48" xfId="0" applyFont="1" applyBorder="1" applyAlignment="1" applyProtection="1">
      <alignment horizontal="center" vertical="center" wrapText="1"/>
      <protection locked="0"/>
    </xf>
    <xf numFmtId="0" fontId="111" fillId="36" borderId="50" xfId="0" applyFont="1" applyFill="1" applyBorder="1" applyAlignment="1" applyProtection="1">
      <alignment horizontal="center" vertical="center" wrapText="1"/>
      <protection locked="0"/>
    </xf>
    <xf numFmtId="0" fontId="111" fillId="36" borderId="43" xfId="0" applyFont="1" applyFill="1" applyBorder="1" applyAlignment="1" applyProtection="1">
      <alignment horizontal="center" vertical="center" wrapText="1"/>
      <protection locked="0"/>
    </xf>
    <xf numFmtId="0" fontId="111" fillId="36" borderId="89" xfId="0" applyFont="1" applyFill="1" applyBorder="1" applyAlignment="1" applyProtection="1">
      <alignment horizontal="center" vertical="center" wrapText="1"/>
      <protection locked="0"/>
    </xf>
    <xf numFmtId="0" fontId="111" fillId="36" borderId="69" xfId="0" applyFont="1" applyFill="1" applyBorder="1" applyAlignment="1" applyProtection="1">
      <alignment horizontal="center" vertical="center" wrapText="1"/>
      <protection locked="0"/>
    </xf>
    <xf numFmtId="3" fontId="38" fillId="0" borderId="61" xfId="0" applyNumberFormat="1" applyFont="1" applyBorder="1" applyAlignment="1" applyProtection="1">
      <alignment horizontal="center" vertical="center"/>
      <protection locked="0"/>
    </xf>
    <xf numFmtId="3" fontId="38" fillId="0" borderId="74" xfId="0" applyNumberFormat="1" applyFont="1" applyBorder="1" applyAlignment="1" applyProtection="1">
      <alignment horizontal="center" vertical="center"/>
      <protection locked="0"/>
    </xf>
    <xf numFmtId="3" fontId="38" fillId="0" borderId="38" xfId="0" applyNumberFormat="1" applyFont="1" applyBorder="1" applyAlignment="1" applyProtection="1">
      <alignment horizontal="center" vertical="center"/>
      <protection locked="0"/>
    </xf>
    <xf numFmtId="0" fontId="52" fillId="0" borderId="0" xfId="0" applyFont="1" applyAlignment="1" applyProtection="1">
      <alignment horizontal="right" vertical="center"/>
      <protection locked="0"/>
    </xf>
    <xf numFmtId="0" fontId="111" fillId="36" borderId="48" xfId="0" applyFont="1" applyFill="1" applyBorder="1" applyAlignment="1" applyProtection="1">
      <alignment horizontal="center" vertical="center" wrapText="1"/>
      <protection locked="0"/>
    </xf>
    <xf numFmtId="0" fontId="111" fillId="36" borderId="21" xfId="0" applyFont="1" applyFill="1" applyBorder="1" applyAlignment="1" applyProtection="1">
      <alignment horizontal="center" vertical="center" wrapText="1"/>
      <protection locked="0"/>
    </xf>
    <xf numFmtId="0" fontId="111" fillId="36" borderId="29" xfId="0" applyFont="1" applyFill="1" applyBorder="1" applyAlignment="1" applyProtection="1">
      <alignment horizontal="center" vertical="center" wrapText="1"/>
      <protection locked="0"/>
    </xf>
    <xf numFmtId="0" fontId="111" fillId="36" borderId="20" xfId="0" applyFont="1" applyFill="1" applyBorder="1" applyAlignment="1" applyProtection="1">
      <alignment horizontal="center" vertical="center" wrapText="1"/>
      <protection locked="0"/>
    </xf>
    <xf numFmtId="0" fontId="32" fillId="0" borderId="8" xfId="136" applyFont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111" fillId="36" borderId="61" xfId="0" applyFont="1" applyFill="1" applyBorder="1" applyAlignment="1" applyProtection="1">
      <alignment horizontal="center" vertical="center" wrapText="1"/>
      <protection locked="0"/>
    </xf>
    <xf numFmtId="0" fontId="111" fillId="36" borderId="68" xfId="0" applyFont="1" applyFill="1" applyBorder="1" applyAlignment="1" applyProtection="1">
      <alignment horizontal="center" vertical="center" wrapText="1"/>
      <protection locked="0"/>
    </xf>
    <xf numFmtId="0" fontId="112" fillId="0" borderId="40" xfId="0" applyFont="1" applyBorder="1" applyAlignment="1">
      <alignment horizontal="left"/>
    </xf>
    <xf numFmtId="0" fontId="112" fillId="0" borderId="19" xfId="0" applyFont="1" applyBorder="1" applyAlignment="1">
      <alignment horizontal="left"/>
    </xf>
    <xf numFmtId="0" fontId="111" fillId="0" borderId="84" xfId="0" applyFont="1" applyBorder="1" applyAlignment="1" applyProtection="1">
      <alignment horizontal="right" vertical="center" wrapText="1"/>
      <protection locked="0"/>
    </xf>
    <xf numFmtId="0" fontId="111" fillId="0" borderId="8" xfId="0" applyFont="1" applyBorder="1" applyAlignment="1" applyProtection="1">
      <alignment horizontal="right" vertical="center" wrapText="1"/>
      <protection locked="0"/>
    </xf>
    <xf numFmtId="0" fontId="38" fillId="0" borderId="38" xfId="0" applyFont="1" applyBorder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76" xfId="0" applyFont="1" applyBorder="1" applyAlignment="1">
      <alignment horizontal="left" vertical="center" wrapText="1"/>
    </xf>
    <xf numFmtId="0" fontId="105" fillId="0" borderId="74" xfId="0" applyFont="1" applyBorder="1" applyAlignment="1">
      <alignment horizontal="left" vertical="center"/>
    </xf>
    <xf numFmtId="0" fontId="105" fillId="0" borderId="0" xfId="0" applyFont="1" applyAlignment="1">
      <alignment horizontal="left" vertical="center"/>
    </xf>
    <xf numFmtId="0" fontId="105" fillId="0" borderId="75" xfId="0" applyFont="1" applyBorder="1" applyAlignment="1">
      <alignment horizontal="left" vertical="center"/>
    </xf>
    <xf numFmtId="0" fontId="39" fillId="0" borderId="37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35" xfId="0" applyFont="1" applyBorder="1" applyAlignment="1">
      <alignment horizontal="center" vertical="center"/>
    </xf>
    <xf numFmtId="1" fontId="39" fillId="0" borderId="91" xfId="0" applyNumberFormat="1" applyFont="1" applyBorder="1" applyAlignment="1">
      <alignment horizontal="center" vertical="center"/>
    </xf>
    <xf numFmtId="1" fontId="39" fillId="0" borderId="77" xfId="0" applyNumberFormat="1" applyFont="1" applyBorder="1" applyAlignment="1">
      <alignment horizontal="center" vertical="center"/>
    </xf>
    <xf numFmtId="1" fontId="39" fillId="0" borderId="78" xfId="0" applyNumberFormat="1" applyFont="1" applyBorder="1" applyAlignment="1">
      <alignment horizontal="center" vertical="center"/>
    </xf>
    <xf numFmtId="49" fontId="39" fillId="0" borderId="37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35" xfId="0" applyNumberFormat="1" applyFont="1" applyBorder="1" applyAlignment="1">
      <alignment horizontal="center" vertical="center"/>
    </xf>
    <xf numFmtId="2" fontId="39" fillId="0" borderId="37" xfId="0" applyNumberFormat="1" applyFont="1" applyBorder="1" applyAlignment="1">
      <alignment horizontal="center" vertical="center"/>
    </xf>
    <xf numFmtId="2" fontId="39" fillId="0" borderId="4" xfId="0" applyNumberFormat="1" applyFont="1" applyBorder="1" applyAlignment="1">
      <alignment horizontal="center" vertical="center"/>
    </xf>
    <xf numFmtId="2" fontId="39" fillId="0" borderId="35" xfId="0" applyNumberFormat="1" applyFont="1" applyBorder="1" applyAlignment="1">
      <alignment horizontal="center" vertical="center"/>
    </xf>
    <xf numFmtId="1" fontId="39" fillId="0" borderId="37" xfId="0" applyNumberFormat="1" applyFont="1" applyBorder="1" applyAlignment="1">
      <alignment horizontal="center" vertical="center"/>
    </xf>
    <xf numFmtId="1" fontId="39" fillId="0" borderId="4" xfId="0" applyNumberFormat="1" applyFont="1" applyBorder="1" applyAlignment="1">
      <alignment horizontal="center" vertical="center"/>
    </xf>
    <xf numFmtId="1" fontId="39" fillId="0" borderId="35" xfId="0" applyNumberFormat="1" applyFont="1" applyBorder="1" applyAlignment="1">
      <alignment horizontal="center" vertical="center"/>
    </xf>
    <xf numFmtId="0" fontId="37" fillId="0" borderId="19" xfId="136" applyFont="1" applyBorder="1" applyAlignment="1">
      <alignment horizontal="center" vertical="center"/>
    </xf>
    <xf numFmtId="0" fontId="37" fillId="0" borderId="17" xfId="136" applyFont="1" applyBorder="1" applyAlignment="1">
      <alignment horizontal="center" vertical="center"/>
    </xf>
    <xf numFmtId="1" fontId="39" fillId="0" borderId="37" xfId="0" applyNumberFormat="1" applyFont="1" applyBorder="1" applyAlignment="1">
      <alignment horizontal="center" vertical="center" readingOrder="1"/>
    </xf>
    <xf numFmtId="1" fontId="39" fillId="0" borderId="4" xfId="0" applyNumberFormat="1" applyFont="1" applyBorder="1" applyAlignment="1">
      <alignment horizontal="center" vertical="center" readingOrder="1"/>
    </xf>
    <xf numFmtId="1" fontId="39" fillId="0" borderId="35" xfId="0" applyNumberFormat="1" applyFont="1" applyBorder="1" applyAlignment="1">
      <alignment horizontal="center" vertical="center" readingOrder="1"/>
    </xf>
    <xf numFmtId="0" fontId="39" fillId="0" borderId="55" xfId="0" applyFont="1" applyBorder="1" applyAlignment="1">
      <alignment horizontal="center" vertical="center"/>
    </xf>
    <xf numFmtId="0" fontId="39" fillId="0" borderId="87" xfId="0" applyFont="1" applyBorder="1" applyAlignment="1">
      <alignment horizontal="center" vertical="center"/>
    </xf>
    <xf numFmtId="0" fontId="39" fillId="0" borderId="88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37" fillId="0" borderId="25" xfId="0" applyFont="1" applyBorder="1" applyAlignment="1">
      <alignment horizontal="center"/>
    </xf>
    <xf numFmtId="0" fontId="39" fillId="0" borderId="57" xfId="0" applyFont="1" applyBorder="1" applyAlignment="1">
      <alignment vertical="center" wrapText="1"/>
    </xf>
    <xf numFmtId="0" fontId="39" fillId="0" borderId="60" xfId="0" applyFont="1" applyBorder="1" applyAlignment="1">
      <alignment vertical="center" wrapText="1"/>
    </xf>
    <xf numFmtId="0" fontId="39" fillId="0" borderId="37" xfId="0" applyFont="1" applyBorder="1" applyAlignment="1">
      <alignment vertical="center"/>
    </xf>
    <xf numFmtId="0" fontId="39" fillId="0" borderId="35" xfId="0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39" fillId="0" borderId="55" xfId="0" applyFont="1" applyBorder="1" applyAlignment="1">
      <alignment vertical="center"/>
    </xf>
    <xf numFmtId="0" fontId="39" fillId="0" borderId="88" xfId="0" applyFont="1" applyBorder="1" applyAlignment="1">
      <alignment vertical="center"/>
    </xf>
    <xf numFmtId="0" fontId="39" fillId="0" borderId="83" xfId="0" applyFont="1" applyBorder="1" applyAlignment="1">
      <alignment horizontal="center" vertical="center" wrapText="1"/>
    </xf>
    <xf numFmtId="0" fontId="39" fillId="0" borderId="92" xfId="0" applyFont="1" applyBorder="1" applyAlignment="1">
      <alignment horizontal="center" vertical="center" wrapText="1"/>
    </xf>
    <xf numFmtId="0" fontId="39" fillId="0" borderId="41" xfId="0" applyFont="1" applyBorder="1" applyAlignment="1">
      <alignment horizontal="center" vertical="center" wrapText="1"/>
    </xf>
    <xf numFmtId="0" fontId="39" fillId="0" borderId="70" xfId="0" applyFont="1" applyBorder="1" applyAlignment="1">
      <alignment horizontal="center" vertical="center" wrapText="1"/>
    </xf>
    <xf numFmtId="0" fontId="39" fillId="0" borderId="84" xfId="0" applyFont="1" applyBorder="1" applyAlignment="1">
      <alignment horizontal="center" vertical="center" wrapText="1"/>
    </xf>
    <xf numFmtId="0" fontId="39" fillId="0" borderId="71" xfId="0" applyFont="1" applyBorder="1" applyAlignment="1">
      <alignment horizontal="center" vertical="center" wrapText="1"/>
    </xf>
    <xf numFmtId="0" fontId="26" fillId="0" borderId="83" xfId="0" applyFont="1" applyBorder="1" applyAlignment="1">
      <alignment horizontal="center" vertical="center" wrapText="1"/>
    </xf>
    <xf numFmtId="0" fontId="26" fillId="0" borderId="92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6" fillId="0" borderId="70" xfId="0" applyFont="1" applyBorder="1" applyAlignment="1">
      <alignment horizontal="center" vertical="center" wrapText="1"/>
    </xf>
    <xf numFmtId="0" fontId="26" fillId="0" borderId="84" xfId="0" applyFont="1" applyBorder="1" applyAlignment="1">
      <alignment horizontal="center" vertical="center" wrapText="1"/>
    </xf>
    <xf numFmtId="0" fontId="26" fillId="0" borderId="71" xfId="0" applyFont="1" applyBorder="1" applyAlignment="1">
      <alignment horizontal="center" vertical="center" wrapText="1"/>
    </xf>
    <xf numFmtId="0" fontId="39" fillId="0" borderId="91" xfId="0" applyFont="1" applyBorder="1" applyAlignment="1">
      <alignment horizontal="center" vertical="center"/>
    </xf>
    <xf numFmtId="0" fontId="39" fillId="0" borderId="77" xfId="0" applyFont="1" applyBorder="1" applyAlignment="1">
      <alignment horizontal="center" vertical="center"/>
    </xf>
    <xf numFmtId="0" fontId="39" fillId="0" borderId="42" xfId="0" applyFont="1" applyBorder="1" applyAlignment="1">
      <alignment vertical="center"/>
    </xf>
    <xf numFmtId="0" fontId="39" fillId="0" borderId="79" xfId="0" applyFont="1" applyBorder="1" applyAlignment="1">
      <alignment vertical="center"/>
    </xf>
    <xf numFmtId="0" fontId="37" fillId="0" borderId="19" xfId="136" applyFont="1" applyBorder="1" applyAlignment="1" applyProtection="1">
      <alignment horizontal="center" vertical="center"/>
      <protection locked="0"/>
    </xf>
    <xf numFmtId="3" fontId="106" fillId="0" borderId="89" xfId="0" applyNumberFormat="1" applyFont="1" applyBorder="1" applyAlignment="1" applyProtection="1">
      <alignment horizontal="center" vertical="center" wrapText="1"/>
      <protection locked="0"/>
    </xf>
    <xf numFmtId="3" fontId="106" fillId="0" borderId="90" xfId="0" applyNumberFormat="1" applyFont="1" applyBorder="1" applyAlignment="1" applyProtection="1">
      <alignment horizontal="center" vertical="center" wrapText="1"/>
      <protection locked="0"/>
    </xf>
    <xf numFmtId="3" fontId="106" fillId="0" borderId="53" xfId="0" applyNumberFormat="1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/>
      <protection locked="0"/>
    </xf>
    <xf numFmtId="0" fontId="37" fillId="0" borderId="74" xfId="0" applyFont="1" applyBorder="1" applyAlignment="1">
      <alignment vertical="center" wrapText="1"/>
    </xf>
    <xf numFmtId="0" fontId="37" fillId="0" borderId="0" xfId="0" applyFont="1" applyAlignment="1">
      <alignment vertical="center" wrapText="1"/>
    </xf>
    <xf numFmtId="0" fontId="37" fillId="0" borderId="75" xfId="0" applyFont="1" applyBorder="1" applyAlignment="1">
      <alignment vertical="center" wrapText="1"/>
    </xf>
    <xf numFmtId="0" fontId="37" fillId="0" borderId="38" xfId="0" applyFont="1" applyBorder="1" applyAlignment="1">
      <alignment vertical="center"/>
    </xf>
    <xf numFmtId="0" fontId="37" fillId="0" borderId="17" xfId="0" applyFont="1" applyBorder="1" applyAlignment="1">
      <alignment vertical="center"/>
    </xf>
    <xf numFmtId="0" fontId="37" fillId="0" borderId="76" xfId="0" applyFont="1" applyBorder="1" applyAlignment="1">
      <alignment vertical="center"/>
    </xf>
    <xf numFmtId="0" fontId="5" fillId="0" borderId="74" xfId="0" applyFont="1" applyBorder="1" applyAlignment="1">
      <alignment vertical="center"/>
    </xf>
    <xf numFmtId="0" fontId="106" fillId="0" borderId="0" xfId="0" applyFont="1" applyAlignment="1">
      <alignment vertical="center"/>
    </xf>
    <xf numFmtId="0" fontId="106" fillId="0" borderId="75" xfId="0" applyFont="1" applyBorder="1" applyAlignment="1">
      <alignment vertical="center"/>
    </xf>
    <xf numFmtId="0" fontId="109" fillId="0" borderId="40" xfId="0" applyFont="1" applyBorder="1" applyAlignment="1">
      <alignment horizontal="left"/>
    </xf>
    <xf numFmtId="0" fontId="109" fillId="0" borderId="19" xfId="0" applyFont="1" applyBorder="1" applyAlignment="1">
      <alignment horizontal="left"/>
    </xf>
    <xf numFmtId="0" fontId="109" fillId="0" borderId="52" xfId="0" applyFont="1" applyBorder="1" applyAlignment="1">
      <alignment horizontal="left"/>
    </xf>
    <xf numFmtId="0" fontId="3" fillId="0" borderId="84" xfId="0" applyFont="1" applyBorder="1" applyAlignment="1" applyProtection="1">
      <alignment horizontal="left" vertical="center" wrapText="1"/>
      <protection locked="0"/>
    </xf>
    <xf numFmtId="0" fontId="106" fillId="0" borderId="8" xfId="0" applyFont="1" applyBorder="1" applyAlignment="1" applyProtection="1">
      <alignment horizontal="left" vertical="center" wrapText="1"/>
      <protection locked="0"/>
    </xf>
    <xf numFmtId="0" fontId="106" fillId="0" borderId="36" xfId="0" applyFont="1" applyBorder="1" applyAlignment="1" applyProtection="1">
      <alignment horizontal="center" vertical="center" wrapText="1"/>
      <protection locked="0"/>
    </xf>
    <xf numFmtId="0" fontId="106" fillId="0" borderId="77" xfId="0" applyFont="1" applyBorder="1" applyAlignment="1" applyProtection="1">
      <alignment horizontal="center" vertical="center" wrapText="1"/>
      <protection locked="0"/>
    </xf>
    <xf numFmtId="0" fontId="106" fillId="0" borderId="27" xfId="0" applyFont="1" applyBorder="1" applyAlignment="1" applyProtection="1">
      <alignment horizontal="center" vertical="center" wrapText="1"/>
      <protection locked="0"/>
    </xf>
    <xf numFmtId="0" fontId="106" fillId="0" borderId="34" xfId="0" applyFont="1" applyBorder="1" applyAlignment="1" applyProtection="1">
      <alignment horizontal="center" vertical="center" wrapText="1"/>
      <protection locked="0"/>
    </xf>
    <xf numFmtId="0" fontId="106" fillId="0" borderId="25" xfId="0" applyFont="1" applyBorder="1" applyAlignment="1" applyProtection="1">
      <alignment horizontal="center" vertical="center" wrapText="1"/>
      <protection locked="0"/>
    </xf>
    <xf numFmtId="0" fontId="106" fillId="0" borderId="4" xfId="0" applyFont="1" applyBorder="1" applyAlignment="1" applyProtection="1">
      <alignment horizontal="center" vertical="center" wrapText="1"/>
      <protection locked="0"/>
    </xf>
    <xf numFmtId="0" fontId="106" fillId="0" borderId="86" xfId="0" applyFont="1" applyBorder="1" applyAlignment="1" applyProtection="1">
      <alignment horizontal="left" vertical="center" wrapText="1"/>
      <protection locked="0"/>
    </xf>
    <xf numFmtId="0" fontId="106" fillId="0" borderId="17" xfId="0" applyFont="1" applyBorder="1" applyAlignment="1" applyProtection="1">
      <alignment horizontal="left" vertical="center" wrapText="1"/>
      <protection locked="0"/>
    </xf>
    <xf numFmtId="0" fontId="106" fillId="0" borderId="76" xfId="0" applyFont="1" applyBorder="1" applyAlignment="1" applyProtection="1">
      <alignment horizontal="left" vertical="center" wrapText="1"/>
      <protection locked="0"/>
    </xf>
    <xf numFmtId="0" fontId="4" fillId="0" borderId="34" xfId="0" applyFont="1" applyBorder="1" applyAlignment="1" applyProtection="1">
      <alignment horizontal="center" vertical="center" wrapText="1"/>
      <protection locked="0"/>
    </xf>
    <xf numFmtId="0" fontId="28" fillId="0" borderId="17" xfId="136" applyFont="1" applyBorder="1" applyAlignment="1" applyProtection="1">
      <alignment horizontal="center" vertical="center"/>
      <protection locked="0"/>
    </xf>
    <xf numFmtId="0" fontId="106" fillId="0" borderId="37" xfId="0" applyFont="1" applyBorder="1" applyAlignment="1" applyProtection="1">
      <alignment horizontal="left" vertical="center" wrapText="1"/>
      <protection locked="0"/>
    </xf>
    <xf numFmtId="0" fontId="106" fillId="0" borderId="4" xfId="0" applyFont="1" applyBorder="1" applyAlignment="1" applyProtection="1">
      <alignment horizontal="left" vertical="center" wrapText="1"/>
      <protection locked="0"/>
    </xf>
    <xf numFmtId="0" fontId="106" fillId="0" borderId="25" xfId="0" applyFont="1" applyBorder="1" applyAlignment="1" applyProtection="1">
      <alignment horizontal="left" vertical="center" wrapText="1"/>
      <protection locked="0"/>
    </xf>
    <xf numFmtId="0" fontId="37" fillId="0" borderId="19" xfId="0" applyFont="1" applyBorder="1" applyAlignment="1" applyProtection="1">
      <alignment horizontal="center"/>
      <protection locked="0"/>
    </xf>
    <xf numFmtId="3" fontId="37" fillId="0" borderId="51" xfId="0" applyNumberFormat="1" applyFont="1" applyBorder="1" applyAlignment="1" applyProtection="1">
      <alignment horizontal="center" vertical="center"/>
      <protection locked="0"/>
    </xf>
    <xf numFmtId="3" fontId="37" fillId="0" borderId="64" xfId="0" applyNumberFormat="1" applyFont="1" applyBorder="1" applyAlignment="1" applyProtection="1">
      <alignment horizontal="center" vertical="center"/>
      <protection locked="0"/>
    </xf>
    <xf numFmtId="3" fontId="37" fillId="0" borderId="23" xfId="0" applyNumberFormat="1" applyFont="1" applyBorder="1" applyAlignment="1" applyProtection="1">
      <alignment horizontal="center" vertical="center"/>
      <protection locked="0"/>
    </xf>
    <xf numFmtId="0" fontId="109" fillId="0" borderId="37" xfId="0" applyFont="1" applyBorder="1" applyAlignment="1" applyProtection="1">
      <alignment horizontal="center" vertical="center" wrapText="1"/>
      <protection locked="0"/>
    </xf>
    <xf numFmtId="0" fontId="109" fillId="0" borderId="4" xfId="0" applyFont="1" applyBorder="1" applyAlignment="1" applyProtection="1">
      <alignment horizontal="center" vertical="center" wrapText="1"/>
      <protection locked="0"/>
    </xf>
    <xf numFmtId="0" fontId="109" fillId="0" borderId="25" xfId="0" applyFont="1" applyBorder="1" applyAlignment="1" applyProtection="1">
      <alignment horizontal="center" vertical="center" wrapText="1"/>
      <protection locked="0"/>
    </xf>
    <xf numFmtId="168" fontId="106" fillId="0" borderId="50" xfId="0" applyNumberFormat="1" applyFont="1" applyBorder="1" applyAlignment="1" applyProtection="1">
      <alignment horizontal="center" vertical="center" wrapText="1"/>
      <protection locked="0"/>
    </xf>
    <xf numFmtId="168" fontId="106" fillId="0" borderId="63" xfId="0" applyNumberFormat="1" applyFont="1" applyBorder="1" applyAlignment="1" applyProtection="1">
      <alignment horizontal="center" vertical="center" wrapText="1"/>
      <protection locked="0"/>
    </xf>
    <xf numFmtId="168" fontId="106" fillId="0" borderId="22" xfId="0" applyNumberFormat="1" applyFont="1" applyBorder="1" applyAlignment="1" applyProtection="1">
      <alignment horizontal="center" vertical="center" wrapText="1"/>
      <protection locked="0"/>
    </xf>
    <xf numFmtId="0" fontId="40" fillId="0" borderId="0" xfId="0" applyFont="1" applyAlignment="1" applyProtection="1">
      <alignment horizontal="right" vertical="center"/>
      <protection locked="0"/>
    </xf>
    <xf numFmtId="0" fontId="106" fillId="0" borderId="48" xfId="0" applyFont="1" applyBorder="1" applyAlignment="1" applyProtection="1">
      <alignment horizontal="center" vertical="center" wrapText="1"/>
      <protection locked="0"/>
    </xf>
    <xf numFmtId="0" fontId="106" fillId="0" borderId="62" xfId="0" applyFont="1" applyBorder="1" applyAlignment="1" applyProtection="1">
      <alignment horizontal="center" vertical="center" wrapText="1"/>
      <protection locked="0"/>
    </xf>
    <xf numFmtId="0" fontId="106" fillId="0" borderId="21" xfId="0" applyFont="1" applyBorder="1" applyAlignment="1" applyProtection="1">
      <alignment horizontal="center" vertical="center" wrapText="1"/>
      <protection locked="0"/>
    </xf>
    <xf numFmtId="1" fontId="106" fillId="0" borderId="50" xfId="0" applyNumberFormat="1" applyFont="1" applyBorder="1" applyAlignment="1" applyProtection="1">
      <alignment horizontal="center" vertical="center" wrapText="1"/>
      <protection locked="0"/>
    </xf>
    <xf numFmtId="1" fontId="106" fillId="0" borderId="63" xfId="0" applyNumberFormat="1" applyFont="1" applyBorder="1" applyAlignment="1" applyProtection="1">
      <alignment horizontal="center" vertical="center" wrapText="1"/>
      <protection locked="0"/>
    </xf>
    <xf numFmtId="1" fontId="106" fillId="0" borderId="22" xfId="0" applyNumberFormat="1" applyFont="1" applyBorder="1" applyAlignment="1" applyProtection="1">
      <alignment horizontal="center" vertical="center" wrapText="1"/>
      <protection locked="0"/>
    </xf>
    <xf numFmtId="0" fontId="111" fillId="36" borderId="51" xfId="0" applyFont="1" applyFill="1" applyBorder="1" applyAlignment="1" applyProtection="1">
      <alignment horizontal="center" vertical="center" wrapText="1"/>
      <protection locked="0"/>
    </xf>
    <xf numFmtId="0" fontId="111" fillId="36" borderId="45" xfId="0" applyFont="1" applyFill="1" applyBorder="1" applyAlignment="1" applyProtection="1">
      <alignment horizontal="center" vertical="center" wrapText="1"/>
      <protection locked="0"/>
    </xf>
    <xf numFmtId="0" fontId="109" fillId="0" borderId="84" xfId="0" applyFont="1" applyBorder="1" applyAlignment="1" applyProtection="1">
      <alignment horizontal="right" vertical="center" wrapText="1"/>
      <protection locked="0"/>
    </xf>
    <xf numFmtId="0" fontId="109" fillId="0" borderId="8" xfId="0" applyFont="1" applyBorder="1" applyAlignment="1" applyProtection="1">
      <alignment horizontal="right" vertical="center" wrapText="1"/>
      <protection locked="0"/>
    </xf>
    <xf numFmtId="0" fontId="105" fillId="0" borderId="38" xfId="0" applyFont="1" applyBorder="1" applyAlignment="1">
      <alignment horizontal="left" vertical="center"/>
    </xf>
    <xf numFmtId="0" fontId="105" fillId="0" borderId="17" xfId="0" applyFont="1" applyBorder="1" applyAlignment="1">
      <alignment horizontal="left" vertical="center"/>
    </xf>
    <xf numFmtId="0" fontId="105" fillId="0" borderId="76" xfId="0" applyFont="1" applyBorder="1" applyAlignment="1">
      <alignment horizontal="left" vertical="center"/>
    </xf>
    <xf numFmtId="0" fontId="38" fillId="0" borderId="19" xfId="0" applyFont="1" applyBorder="1" applyAlignment="1" applyProtection="1">
      <alignment horizontal="center"/>
      <protection locked="0"/>
    </xf>
    <xf numFmtId="0" fontId="35" fillId="0" borderId="0" xfId="136" applyFont="1" applyAlignment="1" applyProtection="1">
      <alignment horizontal="center" vertical="center"/>
      <protection locked="0"/>
    </xf>
    <xf numFmtId="0" fontId="112" fillId="0" borderId="0" xfId="0" applyFont="1" applyAlignment="1">
      <alignment horizontal="center"/>
    </xf>
    <xf numFmtId="0" fontId="28" fillId="0" borderId="9" xfId="0" applyFont="1" applyBorder="1" applyAlignment="1">
      <alignment vertical="center"/>
    </xf>
  </cellXfs>
  <cellStyles count="211">
    <cellStyle name="_ Компенсация разницы ст-ти дизтоплива-Кубла" xfId="1" xr:uid="{00000000-0005-0000-0000-000000000000}"/>
    <cellStyle name="_10.Труба обсадная ПО мр 2006г." xfId="2" xr:uid="{00000000-0005-0000-0000-000001000000}"/>
    <cellStyle name="_3 Бюджет Узбекистан" xfId="3" xr:uid="{00000000-0005-0000-0000-000002000000}"/>
    <cellStyle name="_969 Сузун Глубина-день 49 дней" xfId="4" xr:uid="{00000000-0005-0000-0000-000003000000}"/>
    <cellStyle name="_I кв.2004" xfId="5" xr:uid="{00000000-0005-0000-0000-000004000000}"/>
    <cellStyle name="_Амортизация ПСД - факт" xfId="6" xr:uid="{00000000-0005-0000-0000-000005000000}"/>
    <cellStyle name="_Анализ Амортизации по смете, и фактических имущ. платежей (Лизинга)" xfId="7" xr:uid="{00000000-0005-0000-0000-000006000000}"/>
    <cellStyle name="_Аренда_лизинг" xfId="8" xr:uid="{00000000-0005-0000-0000-000007000000}"/>
    <cellStyle name="_Аренда_лизинг 2005" xfId="9" xr:uid="{00000000-0005-0000-0000-000008000000}"/>
    <cellStyle name="_Возмещение амортизации ССК" xfId="10" xr:uid="{00000000-0005-0000-0000-000009000000}"/>
    <cellStyle name="_Выполнение за август 08г. (обс.трубы Тлеук)" xfId="11" xr:uid="{00000000-0005-0000-0000-00000A000000}"/>
    <cellStyle name="_Дох. ст_структура_2 пол.04 г.УТТ-2 наличие 1.07.04" xfId="12" xr:uid="{00000000-0005-0000-0000-00000B000000}"/>
    <cellStyle name="_Дох.ставки с 1.07 НПБС_2" xfId="13" xr:uid="{00000000-0005-0000-0000-00000C000000}"/>
    <cellStyle name="_ЕТ на 4 квартал 6 вариант " xfId="14" xr:uid="{00000000-0005-0000-0000-00000D000000}"/>
    <cellStyle name="_ИСР - Установка цем.моста на В.Айтузе (98 час.=4,08сут.)" xfId="15" xr:uid="{00000000-0005-0000-0000-00000E000000}"/>
    <cellStyle name="_Книга13" xfId="16" xr:uid="{00000000-0005-0000-0000-00000F000000}"/>
    <cellStyle name="_Компенсация дизтоплива Жиес" xfId="17" xr:uid="{00000000-0005-0000-0000-000010000000}"/>
    <cellStyle name="_Лист1" xfId="18" xr:uid="{00000000-0005-0000-0000-000011000000}"/>
    <cellStyle name="_Материалы" xfId="19" xr:uid="{00000000-0005-0000-0000-000012000000}"/>
    <cellStyle name="_мой вариант" xfId="20" xr:uid="{00000000-0005-0000-0000-000013000000}"/>
    <cellStyle name="_Накладные по диз.топливу по Тлеукудук" xfId="21" xr:uid="{00000000-0005-0000-0000-000014000000}"/>
    <cellStyle name="_Объемы ГРР (свод)" xfId="22" xr:uid="{00000000-0005-0000-0000-000015000000}"/>
    <cellStyle name="_Охрана 136 Снежной" xfId="23" xr:uid="{00000000-0005-0000-0000-000016000000}"/>
    <cellStyle name="_Переправа" xfId="24" xr:uid="{00000000-0005-0000-0000-000017000000}"/>
    <cellStyle name="_План" xfId="25" xr:uid="{00000000-0005-0000-0000-000018000000}"/>
    <cellStyle name="_ПП на 18 сентября" xfId="26" xr:uid="{00000000-0005-0000-0000-000019000000}"/>
    <cellStyle name="_приход" xfId="27" xr:uid="{00000000-0005-0000-0000-00001A000000}"/>
    <cellStyle name="_Производственная программа-2004 на 2 полугодие" xfId="28" xr:uid="{00000000-0005-0000-0000-00001B000000}"/>
    <cellStyle name="_Раскладка В Айтуз для компенсации" xfId="29" xr:uid="{00000000-0005-0000-0000-00001C000000}"/>
    <cellStyle name="_Расчёт индекса на 3 квартал 04 от  01.07.04 вар. ТН" xfId="30" xr:uid="{00000000-0005-0000-0000-00001D000000}"/>
    <cellStyle name="_Расчет- компенсация ТМЦ Тлеукудук" xfId="31" xr:uid="{00000000-0005-0000-0000-00001E000000}"/>
    <cellStyle name="_РАСЧЕТЫ ПО КОМПЕНСАЦИИ" xfId="32" xr:uid="{00000000-0005-0000-0000-00001F000000}"/>
    <cellStyle name="_Сверка выполненных объемов _ТЕДЖЕНКАЗГАН" xfId="33" xr:uid="{00000000-0005-0000-0000-000020000000}"/>
    <cellStyle name="_Смета подрядчика  для предоставления" xfId="34" xr:uid="{00000000-0005-0000-0000-000021000000}"/>
    <cellStyle name="_Смета подрядчика 21.04.08 в долларах" xfId="35" xr:uid="{00000000-0005-0000-0000-000022000000}"/>
    <cellStyle name="_Смета подрядчика 22.10.07 руб." xfId="36" xr:uid="{00000000-0005-0000-0000-000023000000}"/>
    <cellStyle name="_Смета подрядчика 28.08.08" xfId="37" xr:uid="{00000000-0005-0000-0000-000024000000}"/>
    <cellStyle name="_Смета Северный Аламбек" xfId="38" xr:uid="{00000000-0005-0000-0000-000025000000}"/>
    <cellStyle name="_Сметные расчеты 22.10.07" xfId="39" xr:uid="{00000000-0005-0000-0000-000026000000}"/>
    <cellStyle name="_Сметные расчеты Восточный Айтуз" xfId="40" xr:uid="{00000000-0005-0000-0000-000027000000}"/>
    <cellStyle name="_Сметные расчеты Восточный Айтуз измен.26.09" xfId="41" xr:uid="{00000000-0005-0000-0000-000028000000}"/>
    <cellStyle name="_Сметные расчеты ЖИЕС (тек цены $) геоф 15 от 04.02.08" xfId="42" xr:uid="{00000000-0005-0000-0000-000029000000}"/>
    <cellStyle name="_Сметные расчеты Картпай для ССК" xfId="43" xr:uid="{00000000-0005-0000-0000-00002A000000}"/>
    <cellStyle name="_Сметные расчеты Картпай исправленный 20.09.07" xfId="44" xr:uid="{00000000-0005-0000-0000-00002B000000}"/>
    <cellStyle name="_Тариф УТТ-4 для согласов" xfId="45" xr:uid="{00000000-0005-0000-0000-00002C000000}"/>
    <cellStyle name="_Тарифы 21.06.04" xfId="46" xr:uid="{00000000-0005-0000-0000-00002D000000}"/>
    <cellStyle name="_Теджен химия и цемент" xfId="47" xr:uid="{00000000-0005-0000-0000-00002E000000}"/>
    <cellStyle name="_Тенженказган для компенсации-труба" xfId="48" xr:uid="{00000000-0005-0000-0000-00002F000000}"/>
    <cellStyle name="_Тенженказган для компенсации-труба и раскладка сметы" xfId="49" xr:uid="{00000000-0005-0000-0000-000030000000}"/>
    <cellStyle name="_Тенженказган цемент" xfId="50" xr:uid="{00000000-0005-0000-0000-000031000000}"/>
    <cellStyle name="_Тенженказгандля компенсации-топливо" xfId="51" xr:uid="{00000000-0005-0000-0000-000032000000}"/>
    <cellStyle name="_УТТ-4 тариф 4 кв на 16 сент" xfId="52" xr:uid="{00000000-0005-0000-0000-000033000000}"/>
    <cellStyle name="0" xfId="53" xr:uid="{00000000-0005-0000-0000-000034000000}"/>
    <cellStyle name="0,00;0;" xfId="54" xr:uid="{00000000-0005-0000-0000-000035000000}"/>
    <cellStyle name="20% - Accent1" xfId="55" xr:uid="{00000000-0005-0000-0000-000036000000}"/>
    <cellStyle name="20% - Accent2" xfId="56" xr:uid="{00000000-0005-0000-0000-000037000000}"/>
    <cellStyle name="20% - Accent3" xfId="57" xr:uid="{00000000-0005-0000-0000-000038000000}"/>
    <cellStyle name="20% - Accent4" xfId="58" xr:uid="{00000000-0005-0000-0000-000039000000}"/>
    <cellStyle name="20% - Accent5" xfId="59" xr:uid="{00000000-0005-0000-0000-00003A000000}"/>
    <cellStyle name="20% - Accent6" xfId="60" xr:uid="{00000000-0005-0000-0000-00003B000000}"/>
    <cellStyle name="40% - Accent1" xfId="61" xr:uid="{00000000-0005-0000-0000-00003C000000}"/>
    <cellStyle name="40% - Accent2" xfId="62" xr:uid="{00000000-0005-0000-0000-00003D000000}"/>
    <cellStyle name="40% - Accent3" xfId="63" xr:uid="{00000000-0005-0000-0000-00003E000000}"/>
    <cellStyle name="40% - Accent4" xfId="64" xr:uid="{00000000-0005-0000-0000-00003F000000}"/>
    <cellStyle name="40% - Accent5" xfId="65" xr:uid="{00000000-0005-0000-0000-000040000000}"/>
    <cellStyle name="40% - Accent6" xfId="66" xr:uid="{00000000-0005-0000-0000-000041000000}"/>
    <cellStyle name="60% - Accent1" xfId="67" xr:uid="{00000000-0005-0000-0000-000042000000}"/>
    <cellStyle name="60% - Accent2" xfId="68" xr:uid="{00000000-0005-0000-0000-000043000000}"/>
    <cellStyle name="60% - Accent3" xfId="69" xr:uid="{00000000-0005-0000-0000-000044000000}"/>
    <cellStyle name="60% - Accent4" xfId="70" xr:uid="{00000000-0005-0000-0000-000045000000}"/>
    <cellStyle name="60% - Accent5" xfId="71" xr:uid="{00000000-0005-0000-0000-000046000000}"/>
    <cellStyle name="60% - Accent6" xfId="72" xr:uid="{00000000-0005-0000-0000-000047000000}"/>
    <cellStyle name="Accent1" xfId="73" xr:uid="{00000000-0005-0000-0000-000048000000}"/>
    <cellStyle name="Accent2" xfId="74" xr:uid="{00000000-0005-0000-0000-000049000000}"/>
    <cellStyle name="Accent3" xfId="75" xr:uid="{00000000-0005-0000-0000-00004A000000}"/>
    <cellStyle name="Accent4" xfId="76" xr:uid="{00000000-0005-0000-0000-00004B000000}"/>
    <cellStyle name="Accent5" xfId="77" xr:uid="{00000000-0005-0000-0000-00004C000000}"/>
    <cellStyle name="Accent6" xfId="78" xr:uid="{00000000-0005-0000-0000-00004D000000}"/>
    <cellStyle name="args.style" xfId="79" xr:uid="{00000000-0005-0000-0000-00004E000000}"/>
    <cellStyle name="Bad" xfId="80" xr:uid="{00000000-0005-0000-0000-00004F000000}"/>
    <cellStyle name="Body" xfId="81" xr:uid="{00000000-0005-0000-0000-000050000000}"/>
    <cellStyle name="Calc Currency (0)" xfId="82" xr:uid="{00000000-0005-0000-0000-000051000000}"/>
    <cellStyle name="Calculation" xfId="83" xr:uid="{00000000-0005-0000-0000-000052000000}"/>
    <cellStyle name="Check Cell" xfId="84" xr:uid="{00000000-0005-0000-0000-000053000000}"/>
    <cellStyle name="Comma [0]" xfId="85" xr:uid="{00000000-0005-0000-0000-000054000000}"/>
    <cellStyle name="Comma_irl tel sep5" xfId="86" xr:uid="{00000000-0005-0000-0000-000055000000}"/>
    <cellStyle name="Copied" xfId="87" xr:uid="{00000000-0005-0000-0000-000056000000}"/>
    <cellStyle name="Currency [0]" xfId="88" xr:uid="{00000000-0005-0000-0000-000057000000}"/>
    <cellStyle name="Currency_irl tel sep5" xfId="89" xr:uid="{00000000-0005-0000-0000-000058000000}"/>
    <cellStyle name="Dezimal [0]_NEGS" xfId="90" xr:uid="{00000000-0005-0000-0000-000059000000}"/>
    <cellStyle name="Dezimal_NEGS" xfId="91" xr:uid="{00000000-0005-0000-0000-00005A000000}"/>
    <cellStyle name="Entered" xfId="92" xr:uid="{00000000-0005-0000-0000-00005B000000}"/>
    <cellStyle name="Excel Built-in Normal" xfId="93" xr:uid="{00000000-0005-0000-0000-00005C000000}"/>
    <cellStyle name="Explanatory Text" xfId="94" xr:uid="{00000000-0005-0000-0000-00005D000000}"/>
    <cellStyle name="form" xfId="95" xr:uid="{00000000-0005-0000-0000-00005E000000}"/>
    <cellStyle name="Good" xfId="96" xr:uid="{00000000-0005-0000-0000-00005F000000}"/>
    <cellStyle name="Grey" xfId="97" xr:uid="{00000000-0005-0000-0000-000060000000}"/>
    <cellStyle name="Head 1" xfId="98" xr:uid="{00000000-0005-0000-0000-000061000000}"/>
    <cellStyle name="Header1" xfId="99" xr:uid="{00000000-0005-0000-0000-000062000000}"/>
    <cellStyle name="Header2" xfId="100" xr:uid="{00000000-0005-0000-0000-000063000000}"/>
    <cellStyle name="Heading 1" xfId="101" xr:uid="{00000000-0005-0000-0000-000064000000}"/>
    <cellStyle name="Heading 2" xfId="102" xr:uid="{00000000-0005-0000-0000-000065000000}"/>
    <cellStyle name="Heading 3" xfId="103" xr:uid="{00000000-0005-0000-0000-000066000000}"/>
    <cellStyle name="Heading 4" xfId="104" xr:uid="{00000000-0005-0000-0000-000067000000}"/>
    <cellStyle name="HEADINGS" xfId="105" xr:uid="{00000000-0005-0000-0000-000068000000}"/>
    <cellStyle name="HEADINGSTOP" xfId="106" xr:uid="{00000000-0005-0000-0000-000069000000}"/>
    <cellStyle name="Iau?iue_drnrcodiaec e in?lno cr 1999 aia" xfId="107" xr:uid="{00000000-0005-0000-0000-00006A000000}"/>
    <cellStyle name="Input" xfId="108" xr:uid="{00000000-0005-0000-0000-00006B000000}"/>
    <cellStyle name="Input [yellow]" xfId="109" xr:uid="{00000000-0005-0000-0000-00006C000000}"/>
    <cellStyle name="Linked Cell" xfId="110" xr:uid="{00000000-0005-0000-0000-00006D000000}"/>
    <cellStyle name="Neutral" xfId="111" xr:uid="{00000000-0005-0000-0000-00006E000000}"/>
    <cellStyle name="Normal - Style1" xfId="112" xr:uid="{00000000-0005-0000-0000-00006F000000}"/>
    <cellStyle name="Normal 39 2" xfId="113" xr:uid="{00000000-0005-0000-0000-000070000000}"/>
    <cellStyle name="Normal_2-13-03   16.04.05" xfId="114" xr:uid="{00000000-0005-0000-0000-000071000000}"/>
    <cellStyle name="normбlnм_laroux" xfId="115" xr:uid="{00000000-0005-0000-0000-000072000000}"/>
    <cellStyle name="Note" xfId="116" xr:uid="{00000000-0005-0000-0000-000073000000}"/>
    <cellStyle name="Output" xfId="117" xr:uid="{00000000-0005-0000-0000-000074000000}"/>
    <cellStyle name="per.style" xfId="118" xr:uid="{00000000-0005-0000-0000-000075000000}"/>
    <cellStyle name="Percent [2]" xfId="119" xr:uid="{00000000-0005-0000-0000-000076000000}"/>
    <cellStyle name="regstoresfromspecstores" xfId="120" xr:uid="{00000000-0005-0000-0000-000077000000}"/>
    <cellStyle name="RevList" xfId="121" xr:uid="{00000000-0005-0000-0000-000078000000}"/>
    <cellStyle name="SHADEDSTORES" xfId="122" xr:uid="{00000000-0005-0000-0000-000079000000}"/>
    <cellStyle name="Shell" xfId="123" xr:uid="{00000000-0005-0000-0000-00007A000000}"/>
    <cellStyle name="Special" xfId="124" xr:uid="{00000000-0005-0000-0000-00007B000000}"/>
    <cellStyle name="specstores" xfId="125" xr:uid="{00000000-0005-0000-0000-00007C000000}"/>
    <cellStyle name="Standard_NEGS" xfId="126" xr:uid="{00000000-0005-0000-0000-00007D000000}"/>
    <cellStyle name="Subtotal" xfId="127" xr:uid="{00000000-0005-0000-0000-00007E000000}"/>
    <cellStyle name="Title" xfId="128" xr:uid="{00000000-0005-0000-0000-00007F000000}"/>
    <cellStyle name="Total" xfId="129" xr:uid="{00000000-0005-0000-0000-000080000000}"/>
    <cellStyle name="Warning Text" xfId="130" xr:uid="{00000000-0005-0000-0000-000081000000}"/>
    <cellStyle name="Беззащитный" xfId="131" xr:uid="{00000000-0005-0000-0000-000082000000}"/>
    <cellStyle name="Защитный" xfId="132" xr:uid="{00000000-0005-0000-0000-000083000000}"/>
    <cellStyle name="Обычный" xfId="0" builtinId="0"/>
    <cellStyle name="Обычный 10" xfId="133" xr:uid="{00000000-0005-0000-0000-000085000000}"/>
    <cellStyle name="Обычный 11" xfId="209" xr:uid="{BC607C35-65B4-4519-8BBB-5FA732453C80}"/>
    <cellStyle name="Обычный 2" xfId="134" xr:uid="{00000000-0005-0000-0000-000086000000}"/>
    <cellStyle name="Обычный 2 2" xfId="135" xr:uid="{00000000-0005-0000-0000-000087000000}"/>
    <cellStyle name="Обычный 2 2 2" xfId="136" xr:uid="{00000000-0005-0000-0000-000088000000}"/>
    <cellStyle name="Обычный 2 2 2 2" xfId="187" xr:uid="{9468E6E2-1C28-43AB-A195-CBA24684A7A6}"/>
    <cellStyle name="Обычный 2 2_№ 2.1.Монтаж" xfId="137" xr:uid="{00000000-0005-0000-0000-000089000000}"/>
    <cellStyle name="Обычный 2 3 2" xfId="138" xr:uid="{00000000-0005-0000-0000-00008A000000}"/>
    <cellStyle name="Обычный 2 38" xfId="139" xr:uid="{00000000-0005-0000-0000-00008B000000}"/>
    <cellStyle name="Обычный 27 3" xfId="140" xr:uid="{00000000-0005-0000-0000-00008C000000}"/>
    <cellStyle name="Обычный 3" xfId="141" xr:uid="{00000000-0005-0000-0000-00008D000000}"/>
    <cellStyle name="Обычный 3 2" xfId="142" xr:uid="{00000000-0005-0000-0000-00008E000000}"/>
    <cellStyle name="Обычный 3 2 2" xfId="196" xr:uid="{1F178593-1621-4942-B971-BC19FB560D0D}"/>
    <cellStyle name="Обычный 3 2 3" xfId="203" xr:uid="{0999AAD9-C7E8-4871-AC44-6D3EC7FCDF75}"/>
    <cellStyle name="Обычный 3 2 4" xfId="188" xr:uid="{0D7CDF98-F85D-4DFF-B1D1-C5C38F1F34BF}"/>
    <cellStyle name="Обычный 3_№ 2.1.Монтаж" xfId="143" xr:uid="{00000000-0005-0000-0000-00008F000000}"/>
    <cellStyle name="Обычный 4" xfId="144" xr:uid="{00000000-0005-0000-0000-000090000000}"/>
    <cellStyle name="Обычный 4 17" xfId="145" xr:uid="{00000000-0005-0000-0000-000091000000}"/>
    <cellStyle name="Обычный 4 2" xfId="146" xr:uid="{00000000-0005-0000-0000-000092000000}"/>
    <cellStyle name="Обычный 45" xfId="147" xr:uid="{00000000-0005-0000-0000-000093000000}"/>
    <cellStyle name="Обычный 45 2" xfId="148" xr:uid="{00000000-0005-0000-0000-000094000000}"/>
    <cellStyle name="Обычный 5" xfId="149" xr:uid="{00000000-0005-0000-0000-000095000000}"/>
    <cellStyle name="Обычный 5 2" xfId="150" xr:uid="{00000000-0005-0000-0000-000096000000}"/>
    <cellStyle name="Обычный 5 2 2" xfId="202" xr:uid="{4B6FB63E-558A-4B82-BE50-06C23EB2480E}"/>
    <cellStyle name="Обычный 5 2 3" xfId="197" xr:uid="{27A7F73A-6A49-4B1B-8C6C-5AC68C95B7F8}"/>
    <cellStyle name="Обычный 5 3" xfId="151" xr:uid="{00000000-0005-0000-0000-000097000000}"/>
    <cellStyle name="Обычный 5 3 2" xfId="204" xr:uid="{FA700DC3-17DF-4413-B734-A87AF7622A20}"/>
    <cellStyle name="Обычный 5 3 3" xfId="210" xr:uid="{DA21D75D-34C4-4160-BE77-99A82FA8B800}"/>
    <cellStyle name="Обычный 5 4" xfId="189" xr:uid="{EA93D3EF-5427-48A6-8E6F-948F2B681254}"/>
    <cellStyle name="Обычный 6" xfId="152" xr:uid="{00000000-0005-0000-0000-000098000000}"/>
    <cellStyle name="Обычный 6 2" xfId="153" xr:uid="{00000000-0005-0000-0000-000099000000}"/>
    <cellStyle name="Обычный 7" xfId="154" xr:uid="{00000000-0005-0000-0000-00009A000000}"/>
    <cellStyle name="Обычный 8" xfId="155" xr:uid="{00000000-0005-0000-0000-00009B000000}"/>
    <cellStyle name="Обычный 8 2" xfId="156" xr:uid="{00000000-0005-0000-0000-00009C000000}"/>
    <cellStyle name="Обычный 9" xfId="157" xr:uid="{00000000-0005-0000-0000-00009D000000}"/>
    <cellStyle name="Обычный_101 Кабантывиская с ЕБД_ШКП" xfId="158" xr:uid="{00000000-0005-0000-0000-00009E000000}"/>
    <cellStyle name="Обычный_2-стволы расчеты для цены ЛП" xfId="159" xr:uid="{00000000-0005-0000-0000-00009F000000}"/>
    <cellStyle name="Обычный_2-стволы расчеты для цены ЛП 2" xfId="160" xr:uid="{00000000-0005-0000-0000-0000A0000000}"/>
    <cellStyle name="Обычный_Инв.расш.ст-ти, лоты пересч.вар." xfId="161" xr:uid="{00000000-0005-0000-0000-0000A1000000}"/>
    <cellStyle name="Обычный_Книга1" xfId="162" xr:uid="{00000000-0005-0000-0000-0000A2000000}"/>
    <cellStyle name="Обычный_Книга1 2" xfId="163" xr:uid="{00000000-0005-0000-0000-0000A3000000}"/>
    <cellStyle name="Обычный_Лист2" xfId="164" xr:uid="{00000000-0005-0000-0000-0000A4000000}"/>
    <cellStyle name="Обычный_Лист2 2" xfId="165" xr:uid="{00000000-0005-0000-0000-0000A5000000}"/>
    <cellStyle name="Обычный_Лист7" xfId="166" xr:uid="{00000000-0005-0000-0000-0000A6000000}"/>
    <cellStyle name="Обычный_мобилизация 2-е ств. в Усинск 2" xfId="167" xr:uid="{00000000-0005-0000-0000-0000A7000000}"/>
    <cellStyle name="Обычный_мобилизация 2-е ств. в Усинск 2 2" xfId="168" xr:uid="{00000000-0005-0000-0000-0000A8000000}"/>
    <cellStyle name="Обычный_мобилизация 2-е ств. в Усинск 2 2 2" xfId="169" xr:uid="{00000000-0005-0000-0000-0000A9000000}"/>
    <cellStyle name="Обычный_расчет зарплаты по бурению ЕВРАЗИЯ.2" xfId="170" xr:uid="{00000000-0005-0000-0000-0000AA000000}"/>
    <cellStyle name="Обычный_ССК январь 2009 CCК" xfId="171" xr:uid="{00000000-0005-0000-0000-0000AB000000}"/>
    <cellStyle name="Обычный_ССР на скв №10ВЛ - 05.02.11" xfId="172" xr:uid="{00000000-0005-0000-0000-0000AC000000}"/>
    <cellStyle name="Обычный_Утвержденные расчеты зарплаты по бурению  от 17.05. 06г.ЕВРАЗИЯ на 1,2,3,4 квартала 2006 года" xfId="173" xr:uid="{00000000-0005-0000-0000-0000AD000000}"/>
    <cellStyle name="Обычный_Утвержденные расчеты зарплаты по бурению  от 17.05. 06г.ЕВРАЗИЯ на 1,2,3,4 квартала 2006 года 2" xfId="174" xr:uid="{00000000-0005-0000-0000-0000AE000000}"/>
    <cellStyle name="Процентный 2" xfId="175" xr:uid="{00000000-0005-0000-0000-0000AF000000}"/>
    <cellStyle name="Процентный 2 2" xfId="195" xr:uid="{5E94192B-BB2E-45BF-B6DF-EAA72B233DE2}"/>
    <cellStyle name="Процентный 2 3" xfId="190" xr:uid="{8971D442-B5DB-4DC6-BE18-9BC2C42BB013}"/>
    <cellStyle name="Процентный 3" xfId="176" xr:uid="{00000000-0005-0000-0000-0000B0000000}"/>
    <cellStyle name="Процентный 3 2" xfId="198" xr:uid="{1D56990E-9D5C-45A2-88AC-844E8777DC13}"/>
    <cellStyle name="Процентный 3 3" xfId="205" xr:uid="{8C9A32DC-181D-44CA-B4FB-801A5F252A9D}"/>
    <cellStyle name="Процентный 3 4" xfId="191" xr:uid="{AF5C055F-AF76-48C0-AA37-A5C902E8460B}"/>
    <cellStyle name="Процентный 4" xfId="177" xr:uid="{00000000-0005-0000-0000-0000B1000000}"/>
    <cellStyle name="Стиль 1" xfId="178" xr:uid="{00000000-0005-0000-0000-0000B2000000}"/>
    <cellStyle name="Тысячи [0]_&quot;АПАТИТ&quot;" xfId="179" xr:uid="{00000000-0005-0000-0000-0000B3000000}"/>
    <cellStyle name="Тысячи [а]" xfId="180" xr:uid="{00000000-0005-0000-0000-0000B4000000}"/>
    <cellStyle name="Тысячи_&quot;АПАТИТ&quot;" xfId="181" xr:uid="{00000000-0005-0000-0000-0000B5000000}"/>
    <cellStyle name="Финансовый" xfId="182" builtinId="3"/>
    <cellStyle name="Финансовый 2" xfId="183" xr:uid="{00000000-0005-0000-0000-0000B7000000}"/>
    <cellStyle name="Финансовый 2 2" xfId="184" xr:uid="{00000000-0005-0000-0000-0000B8000000}"/>
    <cellStyle name="Финансовый 2 2 2" xfId="200" xr:uid="{2056076E-FA11-44CB-9310-7E9311325A4B}"/>
    <cellStyle name="Финансовый 2 2 3" xfId="207" xr:uid="{68134097-EFAE-4ADC-87C0-34F23947FC7C}"/>
    <cellStyle name="Финансовый 2 2 4" xfId="193" xr:uid="{594F4EDA-E8E1-43D4-BDF8-D23783D06B12}"/>
    <cellStyle name="Финансовый 2 3" xfId="199" xr:uid="{411641DF-00CE-426B-9595-3C9C6426E6B6}"/>
    <cellStyle name="Финансовый 2 4" xfId="206" xr:uid="{1BC9F8A4-2C24-494D-B4A8-7FA9D950E211}"/>
    <cellStyle name="Финансовый 2 5" xfId="192" xr:uid="{CA3D5610-357B-483F-9399-FF39FFDCCE03}"/>
    <cellStyle name="Финансовый 3 2" xfId="185" xr:uid="{00000000-0005-0000-0000-0000B9000000}"/>
    <cellStyle name="Финансовый 3 2 2" xfId="201" xr:uid="{68436B05-B7EF-404E-AF09-64315553DC1D}"/>
    <cellStyle name="Финансовый 3 2 3" xfId="208" xr:uid="{F1F9FE62-DB7B-4CCD-8FCF-4A031C8A20D1}"/>
    <cellStyle name="Финансовый 3 2 4" xfId="194" xr:uid="{FC9ABA46-4219-4B47-8D23-63D503EF4843}"/>
    <cellStyle name="Финансовый 4" xfId="186" xr:uid="{00000000-0005-0000-0000-0000BA000000}"/>
  </cellStyles>
  <dxfs count="0"/>
  <tableStyles count="0" defaultTableStyle="TableStyleMedium9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2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5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3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6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&#1052;&#1086;&#1080;%20&#1076;&#1086;&#1082;&#1091;&#1084;&#1077;&#1085;&#1090;&#1099;\&#1056;&#1072;&#1089;&#1095;&#1077;&#1090;_&#1090;&#1088;_&#1079;&#1090;\&#1053;&#1086;&#1103;&#1073;&#1088;&#1100;\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-fs1\homes\&#1052;&#1086;&#1080;%20&#1076;&#1086;&#1082;&#1091;&#1084;&#1077;&#1085;&#1090;&#1099;\&#1056;&#1072;&#1089;&#1095;&#1077;&#1090;_&#1090;&#1088;_&#1079;&#1090;\&#1053;&#1086;&#1103;&#1073;&#1088;&#1100;\&#1057;&#1090;&#1088;&#1077;&#1078;&#1052;-&#104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-fs1\homes\&#1052;&#1086;&#1080;%20&#1076;&#1086;&#1082;&#1091;&#1084;&#1077;&#1085;&#1090;&#1099;\&#1089;&#1090;&#1086;&#1083;%20&#1085;&#1072;\&#1057;&#1052;&#1056;\2005\&#1053;&#1053;&#1055;\&#1055;&#1088;&#1077;&#1076;&#1074;&#1072;&#1088;&#1080;&#1090;&#1077;&#1083;&#1100;&#1085;&#1086;\&#1044;&#1086;&#1082;&#1091;&#1084;&#1077;&#1085;&#1090;&#1099;%20&#1080;&#1079;%20&#1059;&#1059;&#1041;&#1056;\&#1065;&#1077;&#1083;&#1082;&#1072;&#1085;&#1086;&#1074;&#1089;&#1082;&#1072;&#1103;_17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&#1052;&#1086;&#1080;%20&#1076;&#1086;&#1082;&#1091;&#1084;&#1077;&#1085;&#1090;&#1099;\&#1089;&#1090;&#1086;&#1083;%20&#1085;&#1072;\&#1057;&#1052;&#1056;\2005\&#1053;&#1053;&#1055;\&#1055;&#1088;&#1077;&#1076;&#1074;&#1072;&#1088;&#1080;&#1090;&#1077;&#1083;&#1100;&#1085;&#1086;\&#1044;&#1086;&#1082;&#1091;&#1084;&#1077;&#1085;&#1090;&#1099;%20&#1080;&#1079;%20&#1059;&#1059;&#1041;&#1056;\&#1065;&#1077;&#1083;&#1082;&#1072;&#1085;&#1086;&#1074;&#1089;&#1082;&#1072;&#1103;_17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-fs1\homes\&#1052;&#1086;&#1080;%20&#1076;&#1086;&#1082;&#1091;&#1084;&#1077;&#1085;&#1090;&#1099;\&#1057;%20&#1088;&#1072;&#1073;&#1086;&#1095;&#1077;&#1075;&#1086;%20&#1089;&#1090;&#1086;&#1083;&#1072;\For_2RB\&#1055;&#1088;&#1086;&#1077;&#1082;&#1090;%2057&#104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&#1052;&#1086;&#1080;%20&#1076;&#1086;&#1082;&#1091;&#1084;&#1077;&#1085;&#1090;&#1099;\&#1057;%20&#1088;&#1072;&#1073;&#1086;&#1095;&#1077;&#1075;&#1086;%20&#1089;&#1090;&#1086;&#1083;&#1072;\For_2RB\&#1055;&#1088;&#1086;&#1077;&#1082;&#1090;%2057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  <sheetName val="СЦЕНАРН УСЛ"/>
      <sheetName val="Пр-ть освоения"/>
      <sheetName val="ТЭП"/>
      <sheetName val="Расчет"/>
      <sheetName val="№1 ЗП"/>
      <sheetName val="№2 А бур"/>
      <sheetName val="№ 3 ЭЭ"/>
      <sheetName val="№4 ЗЧ"/>
      <sheetName val="№4 матер"/>
      <sheetName val="№5 ТР"/>
      <sheetName val="№ 6 ПГР"/>
      <sheetName val="№7 А труб"/>
      <sheetName val="№8 заб.дв"/>
      <sheetName val="№9 А-50"/>
      <sheetName val="№10 Ч пр"/>
      <sheetName val="№11 Телесис"/>
      <sheetName val="бр хоз"/>
      <sheetName val="монтаж_(2)"/>
      <sheetName val="Пр-ть_освоения"/>
      <sheetName val="№1_ЗП"/>
      <sheetName val="№2_А_бур"/>
      <sheetName val="№_3_ЭЭ"/>
      <sheetName val="№4_ЗЧ"/>
      <sheetName val="№4_матер"/>
      <sheetName val="№5_ТР"/>
      <sheetName val="№_6_ПГР"/>
      <sheetName val="№7_А_труб"/>
      <sheetName val="№8_заб_дв"/>
      <sheetName val="№9_А-50"/>
      <sheetName val="№10_Ч_пр"/>
      <sheetName val="№11_Телесис"/>
      <sheetName val="СЦЕНАРН_УСЛ"/>
      <sheetName val="бр_хоз"/>
      <sheetName val="Свод (транспорт)"/>
      <sheetName val="сут ставка"/>
      <sheetName val="Статьи бюджета"/>
      <sheetName val="Вспом-2 кв."/>
      <sheetName val="БЛАНК РАСЧЕТА"/>
      <sheetName val="Прибыль опл"/>
      <sheetName val="Расчеты"/>
      <sheetName val="ТР перев"/>
      <sheetName val="Скв"/>
      <sheetName val="Возвраты и приобщения"/>
      <sheetName val="ЗП_ЮНГ"/>
      <sheetName val="Исходные"/>
      <sheetName val="перечень дележа"/>
      <sheetName val="sapactivexlhiddenshee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  <sheetName val="Пр-ть освоения"/>
      <sheetName val="ТЭП"/>
      <sheetName val="Расчет"/>
      <sheetName val="№1 ЗП"/>
      <sheetName val="№2 А бур"/>
      <sheetName val="№ 3 ЭЭ"/>
      <sheetName val="№4 ЗЧ"/>
      <sheetName val="№4 матер"/>
      <sheetName val="№5 ТР"/>
      <sheetName val="№ 6 ПГР"/>
      <sheetName val="№7 А труб"/>
      <sheetName val="№8 заб.дв"/>
      <sheetName val="№9 А-50"/>
      <sheetName val="№10 Ч пр"/>
      <sheetName val="№11 Телесис"/>
      <sheetName val="СЦЕНАРН УСЛ"/>
      <sheetName val="бр хоз"/>
      <sheetName val="монтаж_(2)"/>
      <sheetName val="Пр-ть_освоения"/>
      <sheetName val="№1_ЗП"/>
      <sheetName val="№2_А_бур"/>
      <sheetName val="№_3_ЭЭ"/>
      <sheetName val="№4_ЗЧ"/>
      <sheetName val="№4_матер"/>
      <sheetName val="№5_ТР"/>
      <sheetName val="№_6_ПГР"/>
      <sheetName val="№7_А_труб"/>
      <sheetName val="№8_заб_дв"/>
      <sheetName val="№9_А-50"/>
      <sheetName val="№10_Ч_пр"/>
      <sheetName val="№11_Телесис"/>
      <sheetName val="СЦЕНАРН_УСЛ"/>
      <sheetName val="бр_хоз"/>
      <sheetName val="Свод (транспорт)"/>
      <sheetName val="сут ставка"/>
      <sheetName val="Статьи бюджета"/>
      <sheetName val="Вспом-2 кв."/>
      <sheetName val="БЛАНК РАСЧЕТА"/>
      <sheetName val="Прибыль опл"/>
      <sheetName val="Расче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  <sheetName val="Пром1"/>
      <sheetName val="sapactivexlhiddensheet"/>
      <sheetName val="s"/>
      <sheetName val="1.401.2"/>
      <sheetName val=""/>
      <sheetName val="ст ГТМ"/>
      <sheetName val="ЗП"/>
      <sheetName val="2003 (215862 тн)"/>
      <sheetName val="свод (под ключ) "/>
      <sheetName val="13 NGDO"/>
    </sheetNames>
    <sheetDataSet>
      <sheetData sheetId="0"/>
      <sheetData sheetId="1"/>
      <sheetData sheetId="2"/>
      <sheetData sheetId="3" refreshError="1">
        <row r="4">
          <cell r="F4">
            <v>34.481999999999999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  <sheetName val="Пром1"/>
      <sheetName val="ст ГТМ"/>
      <sheetName val="sapactivexlhiddensheet"/>
      <sheetName val="s"/>
      <sheetName val="1.401.2"/>
      <sheetName val=""/>
      <sheetName val="ЗП"/>
      <sheetName val="2003 (215862 тн)"/>
      <sheetName val="свод (под ключ) "/>
      <sheetName val="13 NGDO"/>
      <sheetName val="Лист2"/>
      <sheetName val="Статьи бюджета"/>
      <sheetName val="Вариант1_безНовыхРабот"/>
      <sheetName val="Скв"/>
      <sheetName val="Возвраты и приобщения"/>
      <sheetName val="ЗП_ЮНГ"/>
      <sheetName val="Насосы"/>
      <sheetName val="Destination"/>
      <sheetName val="Курс $"/>
      <sheetName val="1.411.1"/>
      <sheetName val="хим.реаг.  (осв.)"/>
      <sheetName val="свод (под ключ) зима дог"/>
      <sheetName val="План затрат"/>
      <sheetName val="cost est."/>
    </sheetNames>
    <sheetDataSet>
      <sheetData sheetId="0">
        <row r="4">
          <cell r="F4">
            <v>34.481999999999999</v>
          </cell>
        </row>
      </sheetData>
      <sheetData sheetId="1"/>
      <sheetData sheetId="2">
        <row r="4">
          <cell r="F4">
            <v>34.481999999999999</v>
          </cell>
        </row>
      </sheetData>
      <sheetData sheetId="3" refreshError="1">
        <row r="4">
          <cell r="F4">
            <v>34.481999999999999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4">
          <cell r="F4">
            <v>34.481999999999999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  <sheetName val="Транспорт"/>
      <sheetName val="3.3.31."/>
      <sheetName val="расчет_испытания"/>
      <sheetName val="Основная_таблица"/>
      <sheetName val="3_Бар_"/>
      <sheetName val="3_Бар__(3)"/>
      <sheetName val="3_Бар__(2)"/>
      <sheetName val="204_(июль)"/>
      <sheetName val="87_(июль)"/>
      <sheetName val="87_(июль)_(2)"/>
      <sheetName val="87_(июль)_(сдача)"/>
      <sheetName val="82_(2)"/>
      <sheetName val="93_(2)"/>
      <sheetName val="94_(2)"/>
      <sheetName val="204_(2)"/>
      <sheetName val="92_(2)"/>
      <sheetName val="92_(3)"/>
      <sheetName val="3_3_31_"/>
      <sheetName val="бурение"/>
      <sheetName val="Остановки"/>
      <sheetName val="монтаж"/>
      <sheetName val="XLR_NoRangeSheet"/>
      <sheetName val="Ф-2"/>
      <sheetName val="W5600211"/>
      <sheetName val="General_Svodka"/>
      <sheetName val="1.411.1"/>
    </sheetNames>
    <sheetDataSet>
      <sheetData sheetId="0" refreshError="1"/>
      <sheetData sheetId="1" refreshError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  <sheetName val="3.3.31."/>
      <sheetName val="Остановки"/>
      <sheetName val="монтаж"/>
      <sheetName val="XLR_NoRangeSheet"/>
      <sheetName val="бурение"/>
      <sheetName val="Транспорт"/>
      <sheetName val="расчет_испытания"/>
      <sheetName val="Основная_таблица"/>
      <sheetName val="3_Бар_"/>
      <sheetName val="3_Бар__(3)"/>
      <sheetName val="3_Бар__(2)"/>
      <sheetName val="204_(июль)"/>
      <sheetName val="87_(июль)"/>
      <sheetName val="87_(июль)_(2)"/>
      <sheetName val="87_(июль)_(сдача)"/>
      <sheetName val="82_(2)"/>
      <sheetName val="93_(2)"/>
      <sheetName val="94_(2)"/>
      <sheetName val="204_(2)"/>
      <sheetName val="92_(2)"/>
      <sheetName val="92_(3)"/>
      <sheetName val="3_3_31_"/>
      <sheetName val="Ф-2"/>
      <sheetName val="W5600211"/>
      <sheetName val="General_Svodka"/>
      <sheetName val="1.411.1"/>
      <sheetName val="Input"/>
      <sheetName val="Исходные"/>
      <sheetName val="Прибыль опл"/>
      <sheetName val="Проект 57А"/>
      <sheetName val="11"/>
      <sheetName val="фот"/>
      <sheetName val="услуги"/>
    </sheetNames>
    <sheetDataSet>
      <sheetData sheetId="0" refreshError="1"/>
      <sheetData sheetId="1" refreshError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658EF-ED83-4937-8EA6-D770E4352785}">
  <dimension ref="A1:P127"/>
  <sheetViews>
    <sheetView tabSelected="1" zoomScale="85" zoomScaleNormal="85" workbookViewId="0">
      <selection activeCell="B32" sqref="B32"/>
    </sheetView>
  </sheetViews>
  <sheetFormatPr defaultRowHeight="15"/>
  <cols>
    <col min="1" max="1" width="7.7109375" style="1169" customWidth="1"/>
    <col min="2" max="2" width="61.7109375" style="1169" customWidth="1"/>
    <col min="3" max="3" width="9.7109375" style="1169" customWidth="1"/>
    <col min="4" max="4" width="14.5703125" style="1169" customWidth="1"/>
    <col min="5" max="5" width="8.140625" style="1169" customWidth="1"/>
    <col min="6" max="7" width="17.7109375" style="1169" customWidth="1"/>
    <col min="8" max="8" width="16.5703125" style="1172" customWidth="1"/>
    <col min="9" max="9" width="29.85546875" style="1172" customWidth="1"/>
    <col min="10" max="10" width="13" style="1169" customWidth="1"/>
    <col min="11" max="11" width="13.5703125" style="1169" bestFit="1" customWidth="1"/>
    <col min="12" max="16384" width="9.140625" style="1169"/>
  </cols>
  <sheetData>
    <row r="1" spans="1:11">
      <c r="A1" s="1168"/>
      <c r="B1" s="1168"/>
      <c r="D1" s="1170"/>
      <c r="E1" s="1170"/>
      <c r="F1" s="1170"/>
      <c r="G1" s="1245"/>
      <c r="H1" s="1245"/>
      <c r="I1" s="1227" t="s">
        <v>832</v>
      </c>
    </row>
    <row r="2" spans="1:11" ht="15.75" customHeight="1">
      <c r="A2" s="1168"/>
      <c r="B2" s="1168"/>
      <c r="C2" s="1168"/>
      <c r="D2" s="1168"/>
      <c r="E2" s="1168"/>
      <c r="F2" s="1168"/>
      <c r="G2" s="1168"/>
      <c r="H2" s="1171" t="s">
        <v>435</v>
      </c>
      <c r="I2" s="1373"/>
    </row>
    <row r="3" spans="1:11" ht="15.75" customHeight="1">
      <c r="A3" s="1168"/>
      <c r="B3" s="1168"/>
      <c r="C3" s="1168"/>
      <c r="D3" s="1168"/>
      <c r="E3" s="1168"/>
      <c r="F3" s="1168"/>
      <c r="G3" s="1168"/>
      <c r="H3" s="1171"/>
      <c r="I3" s="1373"/>
    </row>
    <row r="4" spans="1:11" ht="18" customHeight="1">
      <c r="A4" s="1228" t="s">
        <v>287</v>
      </c>
      <c r="B4" s="1228"/>
      <c r="C4" s="1228"/>
      <c r="D4" s="1228"/>
      <c r="E4" s="1228"/>
      <c r="F4" s="1228"/>
      <c r="G4" s="1228"/>
      <c r="H4" s="1228"/>
      <c r="I4" s="1372"/>
    </row>
    <row r="5" spans="1:11" ht="21" customHeight="1">
      <c r="A5" s="1229" t="s">
        <v>394</v>
      </c>
      <c r="B5" s="1229"/>
      <c r="C5" s="1229"/>
      <c r="D5" s="1229"/>
      <c r="E5" s="1229"/>
      <c r="F5" s="1229"/>
      <c r="G5" s="1229"/>
      <c r="H5" s="1229"/>
      <c r="I5" s="1372"/>
    </row>
    <row r="6" spans="1:11" ht="15.75">
      <c r="A6" s="1556"/>
      <c r="B6" s="1556"/>
      <c r="C6" s="1556"/>
      <c r="D6" s="1556"/>
      <c r="E6" s="1556"/>
      <c r="F6" s="1556"/>
      <c r="G6" s="1556"/>
      <c r="H6" s="1556"/>
      <c r="I6" s="1556"/>
    </row>
    <row r="7" spans="1:11" ht="21" customHeight="1">
      <c r="A7" s="1557" t="s">
        <v>843</v>
      </c>
      <c r="B7" s="1557"/>
      <c r="C7" s="1557"/>
      <c r="D7" s="1557"/>
      <c r="E7" s="1557"/>
      <c r="F7" s="1557"/>
      <c r="G7" s="1557"/>
      <c r="H7" s="1557"/>
      <c r="I7" s="1557"/>
    </row>
    <row r="8" spans="1:11" ht="15.75" thickBot="1">
      <c r="A8" s="1168"/>
      <c r="B8" s="1168"/>
      <c r="C8" s="1168"/>
      <c r="D8" s="1168"/>
      <c r="E8" s="1168"/>
      <c r="F8" s="1168"/>
      <c r="G8" s="1168"/>
      <c r="H8" s="1173"/>
      <c r="I8" s="1173"/>
    </row>
    <row r="9" spans="1:11" ht="15" customHeight="1">
      <c r="A9" s="1543" t="s">
        <v>417</v>
      </c>
      <c r="B9" s="1545" t="s">
        <v>1</v>
      </c>
      <c r="C9" s="1543" t="s">
        <v>83</v>
      </c>
      <c r="D9" s="1543" t="s">
        <v>84</v>
      </c>
      <c r="E9" s="1543" t="s">
        <v>85</v>
      </c>
      <c r="F9" s="1543" t="s">
        <v>831</v>
      </c>
      <c r="G9" s="1545" t="s">
        <v>491</v>
      </c>
      <c r="H9" s="1543" t="s">
        <v>71</v>
      </c>
      <c r="I9" s="1545" t="s">
        <v>701</v>
      </c>
    </row>
    <row r="10" spans="1:11" ht="16.5" customHeight="1" thickBot="1">
      <c r="A10" s="1544"/>
      <c r="B10" s="1546"/>
      <c r="C10" s="1544"/>
      <c r="D10" s="1544"/>
      <c r="E10" s="1544"/>
      <c r="F10" s="1544" t="s">
        <v>4</v>
      </c>
      <c r="G10" s="1546"/>
      <c r="H10" s="1544"/>
      <c r="I10" s="1546"/>
    </row>
    <row r="11" spans="1:11" s="1174" customFormat="1" ht="13.5" customHeight="1" thickBot="1">
      <c r="A11" s="1285">
        <v>1</v>
      </c>
      <c r="B11" s="1230">
        <v>2</v>
      </c>
      <c r="C11" s="1230">
        <v>3</v>
      </c>
      <c r="D11" s="1230">
        <v>4</v>
      </c>
      <c r="E11" s="1230">
        <v>5</v>
      </c>
      <c r="F11" s="1230">
        <v>6</v>
      </c>
      <c r="G11" s="1230">
        <v>7</v>
      </c>
      <c r="H11" s="1230">
        <v>8</v>
      </c>
      <c r="I11" s="1240">
        <v>9</v>
      </c>
    </row>
    <row r="12" spans="1:11" s="1174" customFormat="1" ht="18" customHeight="1">
      <c r="A12" s="1231" t="s">
        <v>5</v>
      </c>
      <c r="B12" s="1232" t="s">
        <v>440</v>
      </c>
      <c r="C12" s="1397"/>
      <c r="D12" s="1176"/>
      <c r="E12" s="1176"/>
      <c r="F12" s="1213">
        <f>F13+F14+F20+F26+F32+F37+F38+F39+F40</f>
        <v>0</v>
      </c>
      <c r="G12" s="1213">
        <f>F12*1.22</f>
        <v>0</v>
      </c>
      <c r="H12" s="1241"/>
      <c r="I12" s="1242"/>
    </row>
    <row r="13" spans="1:11" ht="24" customHeight="1">
      <c r="A13" s="1353" t="s">
        <v>102</v>
      </c>
      <c r="B13" s="1356" t="s">
        <v>454</v>
      </c>
      <c r="C13" s="1364" t="s">
        <v>3</v>
      </c>
      <c r="D13" s="1351"/>
      <c r="E13" s="1351"/>
      <c r="F13" s="1371">
        <f>E13*D13</f>
        <v>0</v>
      </c>
      <c r="G13" s="1371">
        <f t="shared" ref="G13:G72" si="0">F13*1.22</f>
        <v>0</v>
      </c>
      <c r="H13" s="1398" t="s">
        <v>536</v>
      </c>
      <c r="I13" s="1399"/>
      <c r="K13" s="1359"/>
    </row>
    <row r="14" spans="1:11" ht="15" customHeight="1">
      <c r="A14" s="1353" t="s">
        <v>103</v>
      </c>
      <c r="B14" s="1356" t="s">
        <v>10</v>
      </c>
      <c r="C14" s="1364"/>
      <c r="D14" s="1351"/>
      <c r="E14" s="1351"/>
      <c r="F14" s="1371">
        <f>SUM(F15:F19)</f>
        <v>0</v>
      </c>
      <c r="G14" s="1371">
        <f t="shared" si="0"/>
        <v>0</v>
      </c>
      <c r="H14" s="1370"/>
      <c r="I14" s="1369"/>
      <c r="K14" s="1359"/>
    </row>
    <row r="15" spans="1:11" ht="15" customHeight="1">
      <c r="A15" s="1272" t="s">
        <v>441</v>
      </c>
      <c r="B15" s="1338" t="s">
        <v>263</v>
      </c>
      <c r="C15" s="1233" t="s">
        <v>3</v>
      </c>
      <c r="D15" s="1262"/>
      <c r="E15" s="1263"/>
      <c r="F15" s="1337">
        <f>E15*D15</f>
        <v>0</v>
      </c>
      <c r="G15" s="1262">
        <f t="shared" si="0"/>
        <v>0</v>
      </c>
      <c r="H15" s="1547" t="s">
        <v>537</v>
      </c>
      <c r="I15" s="1549"/>
      <c r="K15" s="1359"/>
    </row>
    <row r="16" spans="1:11" ht="15" customHeight="1">
      <c r="A16" s="1272" t="s">
        <v>442</v>
      </c>
      <c r="B16" s="1338" t="s">
        <v>436</v>
      </c>
      <c r="C16" s="1233" t="s">
        <v>3</v>
      </c>
      <c r="D16" s="1262"/>
      <c r="E16" s="1263"/>
      <c r="F16" s="1337">
        <f>E16*D16</f>
        <v>0</v>
      </c>
      <c r="G16" s="1262">
        <f t="shared" si="0"/>
        <v>0</v>
      </c>
      <c r="H16" s="1548"/>
      <c r="I16" s="1550"/>
      <c r="K16" s="1359"/>
    </row>
    <row r="17" spans="1:16" ht="15" customHeight="1">
      <c r="A17" s="1272" t="s">
        <v>443</v>
      </c>
      <c r="B17" s="1368" t="s">
        <v>86</v>
      </c>
      <c r="C17" s="1233" t="s">
        <v>3</v>
      </c>
      <c r="D17" s="1262"/>
      <c r="E17" s="1263"/>
      <c r="F17" s="1337">
        <f>E17*D17</f>
        <v>0</v>
      </c>
      <c r="G17" s="1262">
        <f t="shared" si="0"/>
        <v>0</v>
      </c>
      <c r="H17" s="1400" t="s">
        <v>539</v>
      </c>
      <c r="I17" s="1401"/>
      <c r="K17" s="1359"/>
    </row>
    <row r="18" spans="1:16" ht="15" customHeight="1">
      <c r="A18" s="1272" t="s">
        <v>444</v>
      </c>
      <c r="B18" s="1368" t="s">
        <v>288</v>
      </c>
      <c r="C18" s="1233" t="s">
        <v>3</v>
      </c>
      <c r="D18" s="1262"/>
      <c r="E18" s="1263"/>
      <c r="F18" s="1337">
        <f>E18*D18</f>
        <v>0</v>
      </c>
      <c r="G18" s="1262">
        <f t="shared" si="0"/>
        <v>0</v>
      </c>
      <c r="H18" s="1400" t="s">
        <v>538</v>
      </c>
      <c r="I18" s="1401"/>
      <c r="K18" s="1359"/>
      <c r="N18" s="1555"/>
      <c r="O18" s="1555"/>
      <c r="P18" s="1402"/>
    </row>
    <row r="19" spans="1:16" ht="15" customHeight="1">
      <c r="A19" s="1272" t="s">
        <v>445</v>
      </c>
      <c r="B19" s="1368" t="s">
        <v>87</v>
      </c>
      <c r="C19" s="1233" t="s">
        <v>3</v>
      </c>
      <c r="D19" s="1262"/>
      <c r="E19" s="1263"/>
      <c r="F19" s="1337">
        <f>E19*D19</f>
        <v>0</v>
      </c>
      <c r="G19" s="1262">
        <f t="shared" si="0"/>
        <v>0</v>
      </c>
      <c r="H19" s="1400" t="s">
        <v>540</v>
      </c>
      <c r="I19" s="1401"/>
      <c r="K19" s="1359"/>
    </row>
    <row r="20" spans="1:16" ht="15" customHeight="1">
      <c r="A20" s="1357" t="s">
        <v>200</v>
      </c>
      <c r="B20" s="1365" t="s">
        <v>391</v>
      </c>
      <c r="C20" s="1364"/>
      <c r="D20" s="1363"/>
      <c r="E20" s="1362"/>
      <c r="F20" s="1361">
        <f>SUM(F21:F25)</f>
        <v>0</v>
      </c>
      <c r="G20" s="1361">
        <f t="shared" si="0"/>
        <v>0</v>
      </c>
      <c r="H20" s="1367"/>
      <c r="I20" s="1366"/>
      <c r="K20" s="1359"/>
    </row>
    <row r="21" spans="1:16" ht="15" customHeight="1">
      <c r="A21" s="1272" t="s">
        <v>446</v>
      </c>
      <c r="B21" s="1234" t="s">
        <v>532</v>
      </c>
      <c r="C21" s="1233" t="s">
        <v>3</v>
      </c>
      <c r="D21" s="1262"/>
      <c r="E21" s="1263"/>
      <c r="F21" s="1360">
        <f>E21*D21</f>
        <v>0</v>
      </c>
      <c r="G21" s="1175">
        <f t="shared" si="0"/>
        <v>0</v>
      </c>
      <c r="H21" s="1547" t="s">
        <v>535</v>
      </c>
      <c r="I21" s="1403"/>
      <c r="K21" s="1359"/>
    </row>
    <row r="22" spans="1:16" ht="25.5">
      <c r="A22" s="1272" t="s">
        <v>447</v>
      </c>
      <c r="B22" s="1234" t="s">
        <v>90</v>
      </c>
      <c r="C22" s="1233" t="s">
        <v>3</v>
      </c>
      <c r="D22" s="1262"/>
      <c r="E22" s="1263"/>
      <c r="F22" s="1360">
        <f>E22*D22</f>
        <v>0</v>
      </c>
      <c r="G22" s="1175">
        <f t="shared" si="0"/>
        <v>0</v>
      </c>
      <c r="H22" s="1551"/>
      <c r="I22" s="1403"/>
      <c r="K22" s="1359"/>
    </row>
    <row r="23" spans="1:16" ht="15" customHeight="1">
      <c r="A23" s="1272" t="s">
        <v>448</v>
      </c>
      <c r="B23" s="1234" t="s">
        <v>92</v>
      </c>
      <c r="C23" s="1233" t="s">
        <v>3</v>
      </c>
      <c r="D23" s="1262"/>
      <c r="E23" s="1263"/>
      <c r="F23" s="1360">
        <f>E23*D23</f>
        <v>0</v>
      </c>
      <c r="G23" s="1175">
        <f t="shared" si="0"/>
        <v>0</v>
      </c>
      <c r="H23" s="1551"/>
      <c r="I23" s="1403"/>
      <c r="K23" s="1359"/>
    </row>
    <row r="24" spans="1:16" ht="15" customHeight="1">
      <c r="A24" s="1272" t="s">
        <v>449</v>
      </c>
      <c r="B24" s="1235" t="s">
        <v>767</v>
      </c>
      <c r="C24" s="1233" t="s">
        <v>3</v>
      </c>
      <c r="D24" s="1262"/>
      <c r="E24" s="1263"/>
      <c r="F24" s="1360">
        <f>E24*D24</f>
        <v>0</v>
      </c>
      <c r="G24" s="1175">
        <f t="shared" si="0"/>
        <v>0</v>
      </c>
      <c r="H24" s="1551"/>
      <c r="I24" s="1404"/>
      <c r="K24" s="1359"/>
    </row>
    <row r="25" spans="1:16" ht="15" customHeight="1">
      <c r="A25" s="1272" t="s">
        <v>768</v>
      </c>
      <c r="B25" s="1234" t="s">
        <v>533</v>
      </c>
      <c r="C25" s="1233" t="s">
        <v>3</v>
      </c>
      <c r="D25" s="1262"/>
      <c r="E25" s="1263"/>
      <c r="F25" s="1360">
        <f>E25*D25</f>
        <v>0</v>
      </c>
      <c r="G25" s="1175">
        <f t="shared" si="0"/>
        <v>0</v>
      </c>
      <c r="H25" s="1548"/>
      <c r="I25" s="1404"/>
      <c r="K25" s="1359"/>
    </row>
    <row r="26" spans="1:16" ht="15" customHeight="1">
      <c r="A26" s="1357" t="s">
        <v>201</v>
      </c>
      <c r="B26" s="1365" t="s">
        <v>396</v>
      </c>
      <c r="C26" s="1364"/>
      <c r="D26" s="1363"/>
      <c r="E26" s="1362"/>
      <c r="F26" s="1361">
        <f>SUM(F27:F31)</f>
        <v>0</v>
      </c>
      <c r="G26" s="1361">
        <f t="shared" si="0"/>
        <v>0</v>
      </c>
      <c r="H26" s="1398"/>
      <c r="I26" s="1399"/>
      <c r="K26" s="1359"/>
    </row>
    <row r="27" spans="1:16" ht="15" customHeight="1">
      <c r="A27" s="1272" t="s">
        <v>450</v>
      </c>
      <c r="B27" s="1234" t="s">
        <v>723</v>
      </c>
      <c r="C27" s="1233" t="s">
        <v>3</v>
      </c>
      <c r="D27" s="1262"/>
      <c r="E27" s="1263"/>
      <c r="F27" s="1360">
        <f>E27*D27</f>
        <v>0</v>
      </c>
      <c r="G27" s="1175">
        <f t="shared" si="0"/>
        <v>0</v>
      </c>
      <c r="H27" s="1547" t="s">
        <v>543</v>
      </c>
      <c r="I27" s="1401"/>
      <c r="K27" s="1359"/>
    </row>
    <row r="28" spans="1:16" ht="15" customHeight="1">
      <c r="A28" s="1272" t="s">
        <v>451</v>
      </c>
      <c r="B28" s="1234" t="s">
        <v>724</v>
      </c>
      <c r="C28" s="1233" t="s">
        <v>3</v>
      </c>
      <c r="D28" s="1262"/>
      <c r="E28" s="1263"/>
      <c r="F28" s="1360">
        <f>E28*D28</f>
        <v>0</v>
      </c>
      <c r="G28" s="1175">
        <f t="shared" si="0"/>
        <v>0</v>
      </c>
      <c r="H28" s="1551"/>
      <c r="I28" s="1401"/>
      <c r="K28" s="1359"/>
    </row>
    <row r="29" spans="1:16" ht="15" customHeight="1">
      <c r="A29" s="1272" t="s">
        <v>452</v>
      </c>
      <c r="B29" s="1235" t="s">
        <v>542</v>
      </c>
      <c r="C29" s="1233" t="s">
        <v>3</v>
      </c>
      <c r="D29" s="1262"/>
      <c r="E29" s="1263"/>
      <c r="F29" s="1360">
        <f>E29*D29</f>
        <v>0</v>
      </c>
      <c r="G29" s="1175">
        <f t="shared" si="0"/>
        <v>0</v>
      </c>
      <c r="H29" s="1551"/>
      <c r="I29" s="1401"/>
      <c r="K29" s="1359"/>
    </row>
    <row r="30" spans="1:16" ht="15" customHeight="1">
      <c r="A30" s="1272" t="s">
        <v>722</v>
      </c>
      <c r="B30" s="1235" t="s">
        <v>769</v>
      </c>
      <c r="C30" s="1233" t="s">
        <v>3</v>
      </c>
      <c r="D30" s="1262"/>
      <c r="E30" s="1263"/>
      <c r="F30" s="1360">
        <f>E30*D30</f>
        <v>0</v>
      </c>
      <c r="G30" s="1175">
        <f t="shared" si="0"/>
        <v>0</v>
      </c>
      <c r="H30" s="1551"/>
      <c r="I30" s="1405"/>
      <c r="K30" s="1359"/>
    </row>
    <row r="31" spans="1:16" ht="15" customHeight="1">
      <c r="A31" s="1272" t="s">
        <v>770</v>
      </c>
      <c r="B31" s="1235" t="s">
        <v>541</v>
      </c>
      <c r="C31" s="1233" t="s">
        <v>3</v>
      </c>
      <c r="D31" s="1262"/>
      <c r="E31" s="1263"/>
      <c r="F31" s="1360">
        <f>E31*D31</f>
        <v>0</v>
      </c>
      <c r="G31" s="1175">
        <f t="shared" si="0"/>
        <v>0</v>
      </c>
      <c r="H31" s="1548"/>
      <c r="I31" s="1405"/>
      <c r="K31" s="1359"/>
    </row>
    <row r="32" spans="1:16" ht="27.75" customHeight="1">
      <c r="A32" s="1357" t="s">
        <v>202</v>
      </c>
      <c r="B32" s="1352" t="s">
        <v>766</v>
      </c>
      <c r="C32" s="1309"/>
      <c r="D32" s="1351"/>
      <c r="E32" s="1350"/>
      <c r="F32" s="1358">
        <f>SUM(F33:F36)</f>
        <v>0</v>
      </c>
      <c r="G32" s="1358">
        <f t="shared" si="0"/>
        <v>0</v>
      </c>
      <c r="H32" s="1398"/>
      <c r="I32" s="1399"/>
    </row>
    <row r="33" spans="1:11" ht="15" customHeight="1">
      <c r="A33" s="1272" t="s">
        <v>455</v>
      </c>
      <c r="B33" s="1368" t="s">
        <v>845</v>
      </c>
      <c r="C33" s="1233" t="s">
        <v>3</v>
      </c>
      <c r="D33" s="1262"/>
      <c r="E33" s="1263"/>
      <c r="F33" s="1264">
        <f t="shared" ref="F33:F40" si="1">E33*D33</f>
        <v>0</v>
      </c>
      <c r="G33" s="1262">
        <f t="shared" si="0"/>
        <v>0</v>
      </c>
      <c r="H33" s="1400" t="s">
        <v>548</v>
      </c>
      <c r="I33" s="1401"/>
      <c r="K33" s="1180"/>
    </row>
    <row r="34" spans="1:11" ht="15" customHeight="1">
      <c r="A34" s="1272" t="s">
        <v>456</v>
      </c>
      <c r="B34" s="1368" t="s">
        <v>846</v>
      </c>
      <c r="C34" s="1233" t="s">
        <v>3</v>
      </c>
      <c r="D34" s="1262"/>
      <c r="E34" s="1263"/>
      <c r="F34" s="1264">
        <f t="shared" si="1"/>
        <v>0</v>
      </c>
      <c r="G34" s="1262">
        <f t="shared" si="0"/>
        <v>0</v>
      </c>
      <c r="H34" s="1400" t="s">
        <v>547</v>
      </c>
      <c r="I34" s="1401"/>
      <c r="K34" s="1180"/>
    </row>
    <row r="35" spans="1:11" ht="15" customHeight="1">
      <c r="A35" s="1272" t="s">
        <v>457</v>
      </c>
      <c r="B35" s="1368" t="s">
        <v>818</v>
      </c>
      <c r="C35" s="1233" t="s">
        <v>3</v>
      </c>
      <c r="D35" s="1262"/>
      <c r="E35" s="1263"/>
      <c r="F35" s="1264">
        <f t="shared" si="1"/>
        <v>0</v>
      </c>
      <c r="G35" s="1262">
        <f t="shared" si="0"/>
        <v>0</v>
      </c>
      <c r="H35" s="1400" t="s">
        <v>549</v>
      </c>
      <c r="I35" s="1401"/>
    </row>
    <row r="36" spans="1:11" ht="15" customHeight="1">
      <c r="A36" s="1272" t="s">
        <v>715</v>
      </c>
      <c r="B36" s="1368" t="s">
        <v>819</v>
      </c>
      <c r="C36" s="1233" t="s">
        <v>3</v>
      </c>
      <c r="D36" s="1262"/>
      <c r="E36" s="1263"/>
      <c r="F36" s="1264">
        <f t="shared" si="1"/>
        <v>0</v>
      </c>
      <c r="G36" s="1262">
        <f t="shared" si="0"/>
        <v>0</v>
      </c>
      <c r="H36" s="1400" t="s">
        <v>716</v>
      </c>
      <c r="I36" s="1401"/>
    </row>
    <row r="37" spans="1:11" ht="15" customHeight="1">
      <c r="A37" s="1357" t="s">
        <v>203</v>
      </c>
      <c r="B37" s="1356" t="s">
        <v>93</v>
      </c>
      <c r="C37" s="1309" t="s">
        <v>3</v>
      </c>
      <c r="D37" s="1351"/>
      <c r="E37" s="1350"/>
      <c r="F37" s="1354">
        <f t="shared" si="1"/>
        <v>0</v>
      </c>
      <c r="G37" s="1354">
        <f t="shared" si="0"/>
        <v>0</v>
      </c>
      <c r="H37" s="1398" t="s">
        <v>550</v>
      </c>
      <c r="I37" s="1399"/>
    </row>
    <row r="38" spans="1:11" ht="15" customHeight="1">
      <c r="A38" s="1353" t="s">
        <v>204</v>
      </c>
      <c r="B38" s="1356" t="s">
        <v>459</v>
      </c>
      <c r="C38" s="1309" t="s">
        <v>3</v>
      </c>
      <c r="D38" s="1355"/>
      <c r="E38" s="1350"/>
      <c r="F38" s="1354">
        <f t="shared" si="1"/>
        <v>0</v>
      </c>
      <c r="G38" s="1354">
        <f t="shared" si="0"/>
        <v>0</v>
      </c>
      <c r="H38" s="1398" t="s">
        <v>654</v>
      </c>
      <c r="I38" s="1399"/>
    </row>
    <row r="39" spans="1:11" ht="15" customHeight="1">
      <c r="A39" s="1353" t="s">
        <v>458</v>
      </c>
      <c r="B39" s="1352" t="s">
        <v>486</v>
      </c>
      <c r="C39" s="1309" t="s">
        <v>3</v>
      </c>
      <c r="D39" s="1351"/>
      <c r="E39" s="1350"/>
      <c r="F39" s="1354">
        <f t="shared" si="1"/>
        <v>0</v>
      </c>
      <c r="G39" s="1351">
        <f t="shared" si="0"/>
        <v>0</v>
      </c>
      <c r="H39" s="1398" t="s">
        <v>672</v>
      </c>
      <c r="I39" s="1399"/>
    </row>
    <row r="40" spans="1:11" ht="29.25" customHeight="1" thickBot="1">
      <c r="A40" s="1353" t="s">
        <v>671</v>
      </c>
      <c r="B40" s="1352" t="s">
        <v>460</v>
      </c>
      <c r="C40" s="1309" t="s">
        <v>3</v>
      </c>
      <c r="D40" s="1351"/>
      <c r="E40" s="1350"/>
      <c r="F40" s="1349">
        <f t="shared" si="1"/>
        <v>0</v>
      </c>
      <c r="G40" s="1348">
        <f t="shared" si="0"/>
        <v>0</v>
      </c>
      <c r="H40" s="1398" t="s">
        <v>673</v>
      </c>
      <c r="I40" s="1399"/>
    </row>
    <row r="41" spans="1:11" ht="25.5">
      <c r="A41" s="1231" t="s">
        <v>6</v>
      </c>
      <c r="B41" s="1232" t="s">
        <v>575</v>
      </c>
      <c r="C41" s="1397"/>
      <c r="D41" s="1176"/>
      <c r="E41" s="1214">
        <f>E42</f>
        <v>0</v>
      </c>
      <c r="F41" s="1213">
        <f>F42</f>
        <v>0</v>
      </c>
      <c r="G41" s="1213">
        <f t="shared" si="0"/>
        <v>0</v>
      </c>
      <c r="H41" s="1241"/>
      <c r="I41" s="1242"/>
    </row>
    <row r="42" spans="1:11" ht="15" customHeight="1">
      <c r="A42" s="1347" t="s">
        <v>9</v>
      </c>
      <c r="B42" s="1346" t="s">
        <v>830</v>
      </c>
      <c r="C42" s="1345"/>
      <c r="D42" s="1215"/>
      <c r="E42" s="1344">
        <f>E43+E48+E53+E59+E67</f>
        <v>0</v>
      </c>
      <c r="F42" s="1343">
        <f>F43+F48+F53+F59+F65</f>
        <v>0</v>
      </c>
      <c r="G42" s="1343">
        <f t="shared" si="0"/>
        <v>0</v>
      </c>
      <c r="H42" s="1406"/>
      <c r="I42" s="1407"/>
    </row>
    <row r="43" spans="1:11" ht="15" customHeight="1">
      <c r="A43" s="1342" t="s">
        <v>829</v>
      </c>
      <c r="B43" s="1341" t="s">
        <v>482</v>
      </c>
      <c r="C43" s="1340" t="s">
        <v>479</v>
      </c>
      <c r="D43" s="1270" t="str">
        <f>IFERROR(ROUND(SUM(F44:F47)/E43,2),"")</f>
        <v/>
      </c>
      <c r="E43" s="1181"/>
      <c r="F43" s="1271">
        <f>IFERROR(D43*E43,0)</f>
        <v>0</v>
      </c>
      <c r="G43" s="1271">
        <f t="shared" si="0"/>
        <v>0</v>
      </c>
      <c r="H43" s="1408"/>
      <c r="I43" s="1409"/>
    </row>
    <row r="44" spans="1:11" ht="15" customHeight="1">
      <c r="A44" s="1311" t="s">
        <v>461</v>
      </c>
      <c r="B44" s="1410" t="s">
        <v>416</v>
      </c>
      <c r="C44" s="1265" t="s">
        <v>282</v>
      </c>
      <c r="D44" s="1262"/>
      <c r="E44" s="1262"/>
      <c r="F44" s="1337">
        <f>E44*D44</f>
        <v>0</v>
      </c>
      <c r="G44" s="1262">
        <f t="shared" si="0"/>
        <v>0</v>
      </c>
      <c r="H44" s="1400" t="s">
        <v>554</v>
      </c>
      <c r="I44" s="1552" t="s">
        <v>702</v>
      </c>
    </row>
    <row r="45" spans="1:11" ht="15" customHeight="1">
      <c r="A45" s="1311" t="s">
        <v>462</v>
      </c>
      <c r="B45" s="1410" t="s">
        <v>725</v>
      </c>
      <c r="C45" s="1265" t="s">
        <v>3</v>
      </c>
      <c r="D45" s="1262"/>
      <c r="E45" s="1262"/>
      <c r="F45" s="1337">
        <f>E45*D45</f>
        <v>0</v>
      </c>
      <c r="G45" s="1262">
        <f t="shared" si="0"/>
        <v>0</v>
      </c>
      <c r="H45" s="1400" t="s">
        <v>674</v>
      </c>
      <c r="I45" s="1553"/>
    </row>
    <row r="46" spans="1:11" ht="15" customHeight="1">
      <c r="A46" s="1311" t="s">
        <v>463</v>
      </c>
      <c r="B46" s="1411" t="s">
        <v>438</v>
      </c>
      <c r="C46" s="1265" t="s">
        <v>439</v>
      </c>
      <c r="D46" s="1262"/>
      <c r="E46" s="1262"/>
      <c r="F46" s="1337">
        <f>E46*D46</f>
        <v>0</v>
      </c>
      <c r="G46" s="1262">
        <f t="shared" si="0"/>
        <v>0</v>
      </c>
      <c r="H46" s="1400" t="s">
        <v>675</v>
      </c>
      <c r="I46" s="1553"/>
    </row>
    <row r="47" spans="1:11" ht="15" customHeight="1">
      <c r="A47" s="1311" t="s">
        <v>464</v>
      </c>
      <c r="B47" s="1411" t="s">
        <v>437</v>
      </c>
      <c r="C47" s="1265" t="s">
        <v>3</v>
      </c>
      <c r="D47" s="1262"/>
      <c r="E47" s="1262"/>
      <c r="F47" s="1337">
        <f>E47*D47</f>
        <v>0</v>
      </c>
      <c r="G47" s="1262">
        <f t="shared" si="0"/>
        <v>0</v>
      </c>
      <c r="H47" s="1400" t="s">
        <v>676</v>
      </c>
      <c r="I47" s="1554"/>
    </row>
    <row r="48" spans="1:11" ht="15" customHeight="1">
      <c r="A48" s="1342" t="s">
        <v>467</v>
      </c>
      <c r="B48" s="1341" t="s">
        <v>481</v>
      </c>
      <c r="C48" s="1340" t="s">
        <v>479</v>
      </c>
      <c r="D48" s="1270" t="str">
        <f>IFERROR(ROUND(SUM(F49:F52)/E48,2),"")</f>
        <v/>
      </c>
      <c r="E48" s="1181"/>
      <c r="F48" s="1271">
        <f>IFERROR(D48*E48,0)</f>
        <v>0</v>
      </c>
      <c r="G48" s="1271">
        <f t="shared" si="0"/>
        <v>0</v>
      </c>
      <c r="H48" s="1412"/>
      <c r="I48" s="1413"/>
    </row>
    <row r="49" spans="1:9" ht="15" customHeight="1">
      <c r="A49" s="1311" t="s">
        <v>466</v>
      </c>
      <c r="B49" s="1410" t="s">
        <v>416</v>
      </c>
      <c r="C49" s="1265" t="s">
        <v>282</v>
      </c>
      <c r="D49" s="1262"/>
      <c r="E49" s="1262"/>
      <c r="F49" s="1337">
        <f>E49*D49</f>
        <v>0</v>
      </c>
      <c r="G49" s="1262">
        <f t="shared" si="0"/>
        <v>0</v>
      </c>
      <c r="H49" s="1400" t="s">
        <v>554</v>
      </c>
      <c r="I49" s="1552" t="s">
        <v>702</v>
      </c>
    </row>
    <row r="50" spans="1:9" ht="15" customHeight="1">
      <c r="A50" s="1311" t="s">
        <v>468</v>
      </c>
      <c r="B50" s="1410" t="s">
        <v>725</v>
      </c>
      <c r="C50" s="1265" t="s">
        <v>3</v>
      </c>
      <c r="D50" s="1262"/>
      <c r="E50" s="1262"/>
      <c r="F50" s="1337">
        <f>E50*D50</f>
        <v>0</v>
      </c>
      <c r="G50" s="1262">
        <f t="shared" si="0"/>
        <v>0</v>
      </c>
      <c r="H50" s="1400" t="s">
        <v>674</v>
      </c>
      <c r="I50" s="1553"/>
    </row>
    <row r="51" spans="1:9" ht="15" customHeight="1">
      <c r="A51" s="1311" t="s">
        <v>469</v>
      </c>
      <c r="B51" s="1411" t="s">
        <v>438</v>
      </c>
      <c r="C51" s="1265" t="s">
        <v>439</v>
      </c>
      <c r="D51" s="1262"/>
      <c r="E51" s="1262"/>
      <c r="F51" s="1337">
        <f>E51*D51</f>
        <v>0</v>
      </c>
      <c r="G51" s="1262">
        <f t="shared" si="0"/>
        <v>0</v>
      </c>
      <c r="H51" s="1400" t="s">
        <v>675</v>
      </c>
      <c r="I51" s="1553"/>
    </row>
    <row r="52" spans="1:9" ht="15" customHeight="1">
      <c r="A52" s="1311" t="s">
        <v>470</v>
      </c>
      <c r="B52" s="1411" t="s">
        <v>437</v>
      </c>
      <c r="C52" s="1265" t="s">
        <v>3</v>
      </c>
      <c r="D52" s="1262"/>
      <c r="E52" s="1262"/>
      <c r="F52" s="1337">
        <f>E52*D52</f>
        <v>0</v>
      </c>
      <c r="G52" s="1262">
        <f t="shared" si="0"/>
        <v>0</v>
      </c>
      <c r="H52" s="1400" t="s">
        <v>676</v>
      </c>
      <c r="I52" s="1554"/>
    </row>
    <row r="53" spans="1:9" ht="15" customHeight="1">
      <c r="A53" s="1342" t="s">
        <v>465</v>
      </c>
      <c r="B53" s="1341" t="s">
        <v>717</v>
      </c>
      <c r="C53" s="1340" t="s">
        <v>479</v>
      </c>
      <c r="D53" s="1270" t="str">
        <f>IFERROR(ROUND(SUM(F54:F58)/E53,2),"")</f>
        <v/>
      </c>
      <c r="E53" s="1181"/>
      <c r="F53" s="1271">
        <f>IFERROR(D53*E53,0)</f>
        <v>0</v>
      </c>
      <c r="G53" s="1271">
        <f t="shared" si="0"/>
        <v>0</v>
      </c>
      <c r="H53" s="1412"/>
      <c r="I53" s="1414"/>
    </row>
    <row r="54" spans="1:9" ht="15" customHeight="1">
      <c r="A54" s="1311" t="s">
        <v>471</v>
      </c>
      <c r="B54" s="1410" t="s">
        <v>416</v>
      </c>
      <c r="C54" s="1265" t="s">
        <v>282</v>
      </c>
      <c r="D54" s="1262"/>
      <c r="E54" s="1262"/>
      <c r="F54" s="1337">
        <f>E54*D54</f>
        <v>0</v>
      </c>
      <c r="G54" s="1262">
        <f t="shared" si="0"/>
        <v>0</v>
      </c>
      <c r="H54" s="1400" t="s">
        <v>554</v>
      </c>
      <c r="I54" s="1552" t="s">
        <v>702</v>
      </c>
    </row>
    <row r="55" spans="1:9" ht="15" customHeight="1">
      <c r="A55" s="1311" t="s">
        <v>472</v>
      </c>
      <c r="B55" s="1410" t="s">
        <v>725</v>
      </c>
      <c r="C55" s="1265" t="s">
        <v>3</v>
      </c>
      <c r="D55" s="1262"/>
      <c r="E55" s="1262"/>
      <c r="F55" s="1337">
        <f>E55*D55</f>
        <v>0</v>
      </c>
      <c r="G55" s="1262">
        <f t="shared" si="0"/>
        <v>0</v>
      </c>
      <c r="H55" s="1400" t="s">
        <v>674</v>
      </c>
      <c r="I55" s="1553"/>
    </row>
    <row r="56" spans="1:9" ht="15" customHeight="1">
      <c r="A56" s="1311" t="s">
        <v>473</v>
      </c>
      <c r="B56" s="1411" t="s">
        <v>438</v>
      </c>
      <c r="C56" s="1265" t="s">
        <v>439</v>
      </c>
      <c r="D56" s="1262"/>
      <c r="E56" s="1262"/>
      <c r="F56" s="1337">
        <f>E56*D56</f>
        <v>0</v>
      </c>
      <c r="G56" s="1262">
        <f t="shared" si="0"/>
        <v>0</v>
      </c>
      <c r="H56" s="1400" t="s">
        <v>675</v>
      </c>
      <c r="I56" s="1553"/>
    </row>
    <row r="57" spans="1:9" ht="15" customHeight="1">
      <c r="A57" s="1311" t="s">
        <v>474</v>
      </c>
      <c r="B57" s="1411" t="s">
        <v>437</v>
      </c>
      <c r="C57" s="1265" t="s">
        <v>3</v>
      </c>
      <c r="D57" s="1262"/>
      <c r="E57" s="1262"/>
      <c r="F57" s="1337">
        <f>E57*D57</f>
        <v>0</v>
      </c>
      <c r="G57" s="1262">
        <f t="shared" si="0"/>
        <v>0</v>
      </c>
      <c r="H57" s="1400" t="s">
        <v>676</v>
      </c>
      <c r="I57" s="1553"/>
    </row>
    <row r="58" spans="1:9">
      <c r="A58" s="1311" t="s">
        <v>828</v>
      </c>
      <c r="B58" s="1410" t="s">
        <v>822</v>
      </c>
      <c r="C58" s="1265" t="s">
        <v>439</v>
      </c>
      <c r="D58" s="1262"/>
      <c r="E58" s="1262"/>
      <c r="F58" s="1337">
        <f>E58*D58</f>
        <v>0</v>
      </c>
      <c r="G58" s="1262">
        <f t="shared" si="0"/>
        <v>0</v>
      </c>
      <c r="H58" s="1400" t="s">
        <v>677</v>
      </c>
      <c r="I58" s="1554"/>
    </row>
    <row r="59" spans="1:9" ht="15" customHeight="1">
      <c r="A59" s="1342" t="s">
        <v>475</v>
      </c>
      <c r="B59" s="1341" t="s">
        <v>480</v>
      </c>
      <c r="C59" s="1340" t="s">
        <v>479</v>
      </c>
      <c r="D59" s="1270" t="str">
        <f>IFERROR(ROUND(SUM(F60:F64)/E59,2),"")</f>
        <v/>
      </c>
      <c r="E59" s="1181"/>
      <c r="F59" s="1271">
        <f>IFERROR(D59*E59,0)</f>
        <v>0</v>
      </c>
      <c r="G59" s="1271">
        <f t="shared" si="0"/>
        <v>0</v>
      </c>
      <c r="H59" s="1412"/>
      <c r="I59" s="1414"/>
    </row>
    <row r="60" spans="1:9" ht="15" customHeight="1">
      <c r="A60" s="1311" t="s">
        <v>827</v>
      </c>
      <c r="B60" s="1410" t="s">
        <v>416</v>
      </c>
      <c r="C60" s="1265" t="s">
        <v>282</v>
      </c>
      <c r="D60" s="1262"/>
      <c r="E60" s="1262"/>
      <c r="F60" s="1337">
        <f>E60*D60</f>
        <v>0</v>
      </c>
      <c r="G60" s="1262">
        <f t="shared" si="0"/>
        <v>0</v>
      </c>
      <c r="H60" s="1400" t="s">
        <v>554</v>
      </c>
      <c r="I60" s="1552" t="s">
        <v>702</v>
      </c>
    </row>
    <row r="61" spans="1:9" ht="15" customHeight="1">
      <c r="A61" s="1311" t="s">
        <v>826</v>
      </c>
      <c r="B61" s="1410" t="s">
        <v>725</v>
      </c>
      <c r="C61" s="1265" t="s">
        <v>3</v>
      </c>
      <c r="D61" s="1262"/>
      <c r="E61" s="1262"/>
      <c r="F61" s="1337">
        <f>E61*D61</f>
        <v>0</v>
      </c>
      <c r="G61" s="1262">
        <f t="shared" si="0"/>
        <v>0</v>
      </c>
      <c r="H61" s="1400" t="s">
        <v>674</v>
      </c>
      <c r="I61" s="1553"/>
    </row>
    <row r="62" spans="1:9" ht="15" customHeight="1">
      <c r="A62" s="1311" t="s">
        <v>825</v>
      </c>
      <c r="B62" s="1411" t="s">
        <v>438</v>
      </c>
      <c r="C62" s="1265" t="s">
        <v>439</v>
      </c>
      <c r="D62" s="1262"/>
      <c r="E62" s="1262"/>
      <c r="F62" s="1337">
        <f>E62*D62</f>
        <v>0</v>
      </c>
      <c r="G62" s="1262">
        <f t="shared" si="0"/>
        <v>0</v>
      </c>
      <c r="H62" s="1400" t="s">
        <v>675</v>
      </c>
      <c r="I62" s="1553"/>
    </row>
    <row r="63" spans="1:9" ht="15" customHeight="1">
      <c r="A63" s="1311" t="s">
        <v>824</v>
      </c>
      <c r="B63" s="1411" t="s">
        <v>437</v>
      </c>
      <c r="C63" s="1265" t="s">
        <v>3</v>
      </c>
      <c r="D63" s="1262"/>
      <c r="E63" s="1262"/>
      <c r="F63" s="1337">
        <f>E63*D63</f>
        <v>0</v>
      </c>
      <c r="G63" s="1262">
        <f t="shared" si="0"/>
        <v>0</v>
      </c>
      <c r="H63" s="1400" t="s">
        <v>676</v>
      </c>
      <c r="I63" s="1553"/>
    </row>
    <row r="64" spans="1:9" ht="15" customHeight="1">
      <c r="A64" s="1311" t="s">
        <v>823</v>
      </c>
      <c r="B64" s="1411" t="s">
        <v>822</v>
      </c>
      <c r="C64" s="1265" t="s">
        <v>439</v>
      </c>
      <c r="D64" s="1262"/>
      <c r="E64" s="1262"/>
      <c r="F64" s="1337">
        <f>E64*D64</f>
        <v>0</v>
      </c>
      <c r="G64" s="1262">
        <f t="shared" si="0"/>
        <v>0</v>
      </c>
      <c r="H64" s="1400" t="s">
        <v>677</v>
      </c>
      <c r="I64" s="1554"/>
    </row>
    <row r="65" spans="1:13" ht="15" customHeight="1">
      <c r="A65" s="1342" t="s">
        <v>476</v>
      </c>
      <c r="B65" s="1341" t="s">
        <v>483</v>
      </c>
      <c r="C65" s="1340" t="s">
        <v>793</v>
      </c>
      <c r="D65" s="1270" t="s">
        <v>581</v>
      </c>
      <c r="E65" s="1181" t="s">
        <v>581</v>
      </c>
      <c r="F65" s="1271">
        <f>SUM(F66:F67)</f>
        <v>0</v>
      </c>
      <c r="G65" s="1271">
        <f t="shared" si="0"/>
        <v>0</v>
      </c>
      <c r="H65" s="1408"/>
      <c r="I65" s="1415"/>
    </row>
    <row r="66" spans="1:13" ht="25.5">
      <c r="A66" s="1311" t="s">
        <v>478</v>
      </c>
      <c r="B66" s="1338" t="s">
        <v>416</v>
      </c>
      <c r="C66" s="1265" t="s">
        <v>282</v>
      </c>
      <c r="D66" s="1262"/>
      <c r="E66" s="1339"/>
      <c r="F66" s="1337">
        <f>E66*D66</f>
        <v>0</v>
      </c>
      <c r="G66" s="1262">
        <f t="shared" si="0"/>
        <v>0</v>
      </c>
      <c r="H66" s="1400" t="s">
        <v>586</v>
      </c>
      <c r="I66" s="1503" t="s">
        <v>801</v>
      </c>
    </row>
    <row r="67" spans="1:13" ht="26.25" customHeight="1" thickBot="1">
      <c r="A67" s="1311" t="s">
        <v>477</v>
      </c>
      <c r="B67" s="1338" t="s">
        <v>726</v>
      </c>
      <c r="C67" s="1265" t="s">
        <v>439</v>
      </c>
      <c r="D67" s="1262"/>
      <c r="E67" s="1263"/>
      <c r="F67" s="1337">
        <f>E67*D67</f>
        <v>0</v>
      </c>
      <c r="G67" s="1262">
        <f t="shared" si="0"/>
        <v>0</v>
      </c>
      <c r="H67" s="1400" t="s">
        <v>585</v>
      </c>
      <c r="I67" s="1504" t="s">
        <v>798</v>
      </c>
    </row>
    <row r="68" spans="1:13" ht="15" customHeight="1">
      <c r="A68" s="1231" t="s">
        <v>21</v>
      </c>
      <c r="B68" s="1252" t="s">
        <v>804</v>
      </c>
      <c r="C68" s="1253"/>
      <c r="D68" s="1254"/>
      <c r="E68" s="1254"/>
      <c r="F68" s="1255">
        <f>SUM(F72:F75,F69)</f>
        <v>0</v>
      </c>
      <c r="G68" s="1255">
        <f>F68*1.22</f>
        <v>0</v>
      </c>
      <c r="H68" s="1256"/>
      <c r="I68" s="1505"/>
    </row>
    <row r="69" spans="1:13" ht="15" customHeight="1">
      <c r="A69" s="1311" t="s">
        <v>88</v>
      </c>
      <c r="B69" s="1416" t="s">
        <v>432</v>
      </c>
      <c r="C69" s="1257" t="s">
        <v>3</v>
      </c>
      <c r="D69" s="1258" t="s">
        <v>581</v>
      </c>
      <c r="E69" s="1259" t="s">
        <v>581</v>
      </c>
      <c r="F69" s="1260">
        <f>SUM(F70:F71)</f>
        <v>0</v>
      </c>
      <c r="G69" s="1260">
        <f t="shared" si="0"/>
        <v>0</v>
      </c>
      <c r="H69" s="1417"/>
      <c r="I69" s="1506"/>
    </row>
    <row r="70" spans="1:13" ht="25.5">
      <c r="A70" s="1311" t="s">
        <v>787</v>
      </c>
      <c r="B70" s="1418" t="s">
        <v>416</v>
      </c>
      <c r="C70" s="1261" t="s">
        <v>282</v>
      </c>
      <c r="D70" s="1262"/>
      <c r="E70" s="1263"/>
      <c r="F70" s="1264">
        <f>E70*D70</f>
        <v>0</v>
      </c>
      <c r="G70" s="1262">
        <f t="shared" si="0"/>
        <v>0</v>
      </c>
      <c r="H70" s="1419" t="s">
        <v>586</v>
      </c>
      <c r="I70" s="1503" t="s">
        <v>801</v>
      </c>
    </row>
    <row r="71" spans="1:13" ht="15" customHeight="1">
      <c r="A71" s="1311" t="s">
        <v>789</v>
      </c>
      <c r="B71" s="1418" t="s">
        <v>788</v>
      </c>
      <c r="C71" s="1265" t="s">
        <v>3</v>
      </c>
      <c r="D71" s="1262"/>
      <c r="E71" s="1263"/>
      <c r="F71" s="1264">
        <f>E71*D71</f>
        <v>0</v>
      </c>
      <c r="G71" s="1262">
        <f t="shared" si="0"/>
        <v>0</v>
      </c>
      <c r="H71" s="1420" t="s">
        <v>678</v>
      </c>
      <c r="I71" s="1421"/>
    </row>
    <row r="72" spans="1:13" ht="25.5">
      <c r="A72" s="1311" t="s">
        <v>89</v>
      </c>
      <c r="B72" s="1422" t="s">
        <v>784</v>
      </c>
      <c r="C72" s="1266" t="s">
        <v>219</v>
      </c>
      <c r="D72" s="1267"/>
      <c r="E72" s="1268"/>
      <c r="F72" s="1269">
        <f>ROUND(E72*D72,2)</f>
        <v>0</v>
      </c>
      <c r="G72" s="1267">
        <f t="shared" si="0"/>
        <v>0</v>
      </c>
      <c r="H72" s="1423" t="s">
        <v>678</v>
      </c>
      <c r="I72" s="1424"/>
      <c r="M72" s="1425"/>
    </row>
    <row r="73" spans="1:13" ht="15" customHeight="1">
      <c r="A73" s="1426" t="s">
        <v>91</v>
      </c>
      <c r="B73" s="1427" t="s">
        <v>821</v>
      </c>
      <c r="C73" s="1257" t="s">
        <v>3</v>
      </c>
      <c r="D73" s="1267"/>
      <c r="E73" s="1268"/>
      <c r="F73" s="1269">
        <f>ROUND(E73*D73,2)</f>
        <v>0</v>
      </c>
      <c r="G73" s="1267">
        <f t="shared" ref="G73:G75" si="2">F73*1.22</f>
        <v>0</v>
      </c>
      <c r="H73" s="1541" t="s">
        <v>699</v>
      </c>
      <c r="I73" s="1428"/>
    </row>
    <row r="74" spans="1:13" ht="15" customHeight="1">
      <c r="A74" s="1426" t="s">
        <v>775</v>
      </c>
      <c r="B74" s="1427" t="s">
        <v>820</v>
      </c>
      <c r="C74" s="1257" t="s">
        <v>3</v>
      </c>
      <c r="D74" s="1267"/>
      <c r="E74" s="1268"/>
      <c r="F74" s="1269">
        <f>ROUND(E74*D74,2)</f>
        <v>0</v>
      </c>
      <c r="G74" s="1267">
        <f t="shared" si="2"/>
        <v>0</v>
      </c>
      <c r="H74" s="1542"/>
      <c r="I74" s="1429"/>
    </row>
    <row r="75" spans="1:13" ht="25.5">
      <c r="A75" s="1426" t="s">
        <v>283</v>
      </c>
      <c r="B75" s="1422" t="s">
        <v>844</v>
      </c>
      <c r="C75" s="1257" t="s">
        <v>219</v>
      </c>
      <c r="D75" s="1267"/>
      <c r="E75" s="1268"/>
      <c r="F75" s="1502">
        <f>ROUND(E75*D75,2)</f>
        <v>0</v>
      </c>
      <c r="G75" s="1267">
        <f t="shared" si="2"/>
        <v>0</v>
      </c>
      <c r="H75" s="1445"/>
      <c r="I75" s="1429"/>
    </row>
    <row r="76" spans="1:13" ht="23.25" customHeight="1" thickBot="1">
      <c r="A76" s="1336"/>
      <c r="B76" s="1335" t="s">
        <v>576</v>
      </c>
      <c r="C76" s="1334"/>
      <c r="D76" s="1315"/>
      <c r="E76" s="1314"/>
      <c r="F76" s="1333">
        <f>ROUND(F12+F41+F68,2)</f>
        <v>0</v>
      </c>
      <c r="G76" s="1333">
        <f>ROUND(F76*1.22,2)</f>
        <v>0</v>
      </c>
      <c r="H76" s="1332"/>
      <c r="I76" s="1331"/>
    </row>
    <row r="77" spans="1:13" ht="5.25" customHeight="1">
      <c r="A77" s="1330"/>
      <c r="B77" s="1329"/>
      <c r="C77" s="1328"/>
      <c r="D77" s="1327"/>
      <c r="E77" s="1326"/>
      <c r="F77" s="1325"/>
      <c r="G77" s="1325"/>
      <c r="H77" s="1324"/>
      <c r="I77" s="1323"/>
    </row>
    <row r="78" spans="1:13" ht="14.25" customHeight="1">
      <c r="A78" s="1236">
        <v>4</v>
      </c>
      <c r="B78" s="1237" t="s">
        <v>796</v>
      </c>
      <c r="C78" s="1430"/>
      <c r="D78" s="1177"/>
      <c r="E78" s="1177"/>
      <c r="F78" s="1177"/>
      <c r="G78" s="1177"/>
      <c r="H78" s="1243"/>
      <c r="I78" s="1244"/>
    </row>
    <row r="79" spans="1:13" ht="25.5">
      <c r="A79" s="1311" t="s">
        <v>11</v>
      </c>
      <c r="B79" s="1310" t="s">
        <v>484</v>
      </c>
      <c r="C79" s="1322"/>
      <c r="D79" s="1308"/>
      <c r="E79" s="1307"/>
      <c r="F79" s="1307"/>
      <c r="G79" s="1321"/>
      <c r="H79" s="1318"/>
      <c r="I79" s="1317"/>
    </row>
    <row r="80" spans="1:13" ht="14.25" customHeight="1">
      <c r="A80" s="1311" t="s">
        <v>487</v>
      </c>
      <c r="B80" s="1316" t="s">
        <v>490</v>
      </c>
      <c r="C80" s="1265" t="s">
        <v>808</v>
      </c>
      <c r="D80" s="1315"/>
      <c r="E80" s="1314"/>
      <c r="F80" s="1313">
        <f>ROUND('№2.1.2. Сут.ставка с уч сервис'!F52,2)</f>
        <v>0</v>
      </c>
      <c r="G80" s="1312">
        <f t="shared" ref="G80:G81" si="3">F80*1.22</f>
        <v>0</v>
      </c>
      <c r="H80" s="1400" t="s">
        <v>622</v>
      </c>
      <c r="I80" s="1401"/>
    </row>
    <row r="81" spans="1:9" ht="14.25" customHeight="1">
      <c r="A81" s="1311" t="s">
        <v>488</v>
      </c>
      <c r="B81" s="1316" t="s">
        <v>727</v>
      </c>
      <c r="C81" s="1265" t="s">
        <v>808</v>
      </c>
      <c r="D81" s="1315"/>
      <c r="E81" s="1314"/>
      <c r="F81" s="1313">
        <f>ROUND('№2.1.2. Сут.ставка с уч сервис'!G52,2)</f>
        <v>0</v>
      </c>
      <c r="G81" s="1312">
        <f t="shared" si="3"/>
        <v>0</v>
      </c>
      <c r="H81" s="1400" t="s">
        <v>622</v>
      </c>
      <c r="I81" s="1401"/>
    </row>
    <row r="82" spans="1:9" ht="25.5">
      <c r="A82" s="1311" t="s">
        <v>12</v>
      </c>
      <c r="B82" s="1310" t="s">
        <v>485</v>
      </c>
      <c r="C82" s="1320"/>
      <c r="D82" s="1308"/>
      <c r="E82" s="1307"/>
      <c r="F82" s="1319"/>
      <c r="G82" s="1308"/>
      <c r="H82" s="1318"/>
      <c r="I82" s="1317"/>
    </row>
    <row r="83" spans="1:9" ht="14.25" customHeight="1">
      <c r="A83" s="1311" t="s">
        <v>489</v>
      </c>
      <c r="B83" s="1316" t="s">
        <v>490</v>
      </c>
      <c r="C83" s="1265" t="s">
        <v>808</v>
      </c>
      <c r="D83" s="1315"/>
      <c r="E83" s="1314"/>
      <c r="F83" s="1313">
        <f>ROUND('№2.1.1. Сут.ставка без сервис'!F51,2)</f>
        <v>0</v>
      </c>
      <c r="G83" s="1312">
        <f t="shared" ref="G83:G85" si="4">F83*1.22</f>
        <v>0</v>
      </c>
      <c r="H83" s="1400" t="s">
        <v>586</v>
      </c>
      <c r="I83" s="1401"/>
    </row>
    <row r="84" spans="1:9" ht="14.25" customHeight="1">
      <c r="A84" s="1311" t="s">
        <v>718</v>
      </c>
      <c r="B84" s="1316" t="s">
        <v>727</v>
      </c>
      <c r="C84" s="1265" t="s">
        <v>808</v>
      </c>
      <c r="D84" s="1315"/>
      <c r="E84" s="1314"/>
      <c r="F84" s="1313">
        <f>ROUND('№2.1.1. Сут.ставка без сервис'!G51,2)</f>
        <v>0</v>
      </c>
      <c r="G84" s="1312">
        <f t="shared" si="4"/>
        <v>0</v>
      </c>
      <c r="H84" s="1400" t="s">
        <v>586</v>
      </c>
      <c r="I84" s="1401"/>
    </row>
    <row r="85" spans="1:9" ht="15" customHeight="1">
      <c r="A85" s="1311" t="s">
        <v>14</v>
      </c>
      <c r="B85" s="1310" t="s">
        <v>755</v>
      </c>
      <c r="C85" s="1309" t="s">
        <v>808</v>
      </c>
      <c r="D85" s="1308"/>
      <c r="E85" s="1307"/>
      <c r="F85" s="1306">
        <f>ROUND('№2.1.1. Сут.ставка без сервис'!H51,2)</f>
        <v>0</v>
      </c>
      <c r="G85" s="1305">
        <f t="shared" si="4"/>
        <v>0</v>
      </c>
      <c r="H85" s="1398" t="s">
        <v>586</v>
      </c>
      <c r="I85" s="1399"/>
    </row>
    <row r="86" spans="1:9" ht="14.25" customHeight="1">
      <c r="A86" s="1236">
        <v>5</v>
      </c>
      <c r="B86" s="1237" t="s">
        <v>711</v>
      </c>
      <c r="C86" s="1430"/>
      <c r="D86" s="1177"/>
      <c r="E86" s="1177"/>
      <c r="F86" s="1431"/>
      <c r="G86" s="1431"/>
      <c r="H86" s="1243"/>
      <c r="I86" s="1244"/>
    </row>
    <row r="87" spans="1:9" ht="14.25" customHeight="1" thickBot="1">
      <c r="A87" s="1304" t="s">
        <v>710</v>
      </c>
      <c r="B87" s="1238" t="s">
        <v>453</v>
      </c>
      <c r="C87" s="1303" t="s">
        <v>808</v>
      </c>
      <c r="D87" s="1167"/>
      <c r="E87" s="1167"/>
      <c r="F87" s="1166"/>
      <c r="G87" s="1302">
        <f t="shared" ref="G87" si="5">F87*1.22</f>
        <v>0</v>
      </c>
      <c r="H87" s="1432" t="s">
        <v>623</v>
      </c>
      <c r="I87" s="1433"/>
    </row>
    <row r="88" spans="1:9">
      <c r="A88" s="1301"/>
      <c r="B88" s="1216"/>
      <c r="C88" s="1217"/>
      <c r="D88" s="1211"/>
      <c r="E88" s="1211"/>
      <c r="F88" s="1212"/>
      <c r="G88" s="1297"/>
      <c r="H88" s="1434"/>
      <c r="I88" s="1434"/>
    </row>
    <row r="89" spans="1:9">
      <c r="A89" s="1301"/>
      <c r="B89" s="1216"/>
      <c r="C89" s="1217"/>
      <c r="D89" s="1211"/>
      <c r="E89" s="1211"/>
      <c r="F89" s="1212"/>
      <c r="G89" s="1297"/>
      <c r="H89" s="1434"/>
      <c r="I89" s="1434"/>
    </row>
    <row r="90" spans="1:9">
      <c r="A90" s="1300"/>
      <c r="B90" s="1299"/>
      <c r="C90" s="1298"/>
      <c r="D90" s="1295"/>
      <c r="E90" s="1297"/>
      <c r="F90" s="1296"/>
      <c r="G90" s="1295"/>
      <c r="H90" s="1402"/>
      <c r="I90" s="1402"/>
    </row>
    <row r="91" spans="1:9" ht="15" customHeight="1">
      <c r="A91" s="1519" t="s">
        <v>82</v>
      </c>
      <c r="B91" s="1519"/>
      <c r="C91" s="1294"/>
      <c r="D91" s="1294"/>
      <c r="E91" s="1294"/>
      <c r="F91" s="1294"/>
      <c r="G91" s="1294"/>
      <c r="H91" s="1293"/>
      <c r="I91" s="1293"/>
    </row>
    <row r="92" spans="1:9" ht="15" customHeight="1">
      <c r="A92" s="1520" t="s">
        <v>795</v>
      </c>
      <c r="B92" s="1521"/>
      <c r="C92" s="1521"/>
      <c r="D92" s="1521"/>
      <c r="E92" s="1521"/>
      <c r="F92" s="1521"/>
      <c r="G92" s="1521"/>
      <c r="H92" s="1521"/>
      <c r="I92" s="1522"/>
    </row>
    <row r="93" spans="1:9">
      <c r="A93" s="1523" t="s">
        <v>792</v>
      </c>
      <c r="B93" s="1524"/>
      <c r="C93" s="1524"/>
      <c r="D93" s="1524"/>
      <c r="E93" s="1524"/>
      <c r="F93" s="1524"/>
      <c r="G93" s="1524"/>
      <c r="H93" s="1524"/>
      <c r="I93" s="1525"/>
    </row>
    <row r="94" spans="1:9" ht="15" customHeight="1">
      <c r="A94" s="1523"/>
      <c r="B94" s="1524"/>
      <c r="C94" s="1524"/>
      <c r="D94" s="1524"/>
      <c r="E94" s="1524"/>
      <c r="F94" s="1524"/>
      <c r="G94" s="1524"/>
      <c r="H94" s="1524"/>
      <c r="I94" s="1525"/>
    </row>
    <row r="95" spans="1:9" ht="30" customHeight="1">
      <c r="A95" s="1526" t="s">
        <v>773</v>
      </c>
      <c r="B95" s="1527"/>
      <c r="C95" s="1527"/>
      <c r="D95" s="1527"/>
      <c r="E95" s="1527"/>
      <c r="F95" s="1527"/>
      <c r="G95" s="1527"/>
      <c r="H95" s="1527"/>
      <c r="I95" s="1528"/>
    </row>
    <row r="96" spans="1:9">
      <c r="A96" s="1529" t="s">
        <v>805</v>
      </c>
      <c r="B96" s="1530"/>
      <c r="C96" s="1530"/>
      <c r="D96" s="1530"/>
      <c r="E96" s="1530"/>
      <c r="F96" s="1530"/>
      <c r="G96" s="1530"/>
      <c r="H96" s="1530"/>
      <c r="I96" s="1531"/>
    </row>
    <row r="97" spans="1:9" ht="15" customHeight="1">
      <c r="A97" s="1529" t="s">
        <v>790</v>
      </c>
      <c r="B97" s="1530"/>
      <c r="C97" s="1530"/>
      <c r="D97" s="1530"/>
      <c r="E97" s="1530"/>
      <c r="F97" s="1530"/>
      <c r="G97" s="1530"/>
      <c r="H97" s="1530"/>
      <c r="I97" s="1531"/>
    </row>
    <row r="98" spans="1:9" ht="15" customHeight="1">
      <c r="A98" s="1529" t="s">
        <v>791</v>
      </c>
      <c r="B98" s="1530"/>
      <c r="C98" s="1530"/>
      <c r="D98" s="1530"/>
      <c r="E98" s="1530"/>
      <c r="F98" s="1530"/>
      <c r="G98" s="1530"/>
      <c r="H98" s="1530"/>
      <c r="I98" s="1531"/>
    </row>
    <row r="99" spans="1:9" ht="15" customHeight="1">
      <c r="A99" s="1529" t="s">
        <v>794</v>
      </c>
      <c r="B99" s="1530"/>
      <c r="C99" s="1530"/>
      <c r="D99" s="1530"/>
      <c r="E99" s="1530"/>
      <c r="F99" s="1530"/>
      <c r="G99" s="1530"/>
      <c r="H99" s="1530"/>
      <c r="I99" s="1531"/>
    </row>
    <row r="100" spans="1:9" ht="30" customHeight="1">
      <c r="A100" s="1532" t="s">
        <v>802</v>
      </c>
      <c r="B100" s="1533"/>
      <c r="C100" s="1533"/>
      <c r="D100" s="1533"/>
      <c r="E100" s="1533"/>
      <c r="F100" s="1533"/>
      <c r="G100" s="1533"/>
      <c r="H100" s="1533"/>
      <c r="I100" s="1534"/>
    </row>
    <row r="101" spans="1:9" ht="15" customHeight="1">
      <c r="A101" s="1535" t="s">
        <v>797</v>
      </c>
      <c r="B101" s="1536"/>
      <c r="C101" s="1536"/>
      <c r="D101" s="1536"/>
      <c r="E101" s="1536"/>
      <c r="F101" s="1536"/>
      <c r="G101" s="1536"/>
      <c r="H101" s="1536"/>
      <c r="I101" s="1537"/>
    </row>
    <row r="102" spans="1:9" ht="30" customHeight="1">
      <c r="A102" s="1538" t="s">
        <v>800</v>
      </c>
      <c r="B102" s="1539"/>
      <c r="C102" s="1539"/>
      <c r="D102" s="1539"/>
      <c r="E102" s="1539"/>
      <c r="F102" s="1539"/>
      <c r="G102" s="1539"/>
      <c r="H102" s="1539"/>
      <c r="I102" s="1540"/>
    </row>
    <row r="103" spans="1:9" ht="15" customHeight="1">
      <c r="A103" s="1516" t="s">
        <v>799</v>
      </c>
      <c r="B103" s="1517"/>
      <c r="C103" s="1517"/>
      <c r="D103" s="1517"/>
      <c r="E103" s="1517"/>
      <c r="F103" s="1517"/>
      <c r="G103" s="1517"/>
      <c r="H103" s="1517"/>
      <c r="I103" s="1518"/>
    </row>
    <row r="104" spans="1:9">
      <c r="A104" s="1509"/>
      <c r="B104" s="1509"/>
      <c r="C104" s="1509"/>
      <c r="D104" s="1509"/>
      <c r="E104" s="1509"/>
      <c r="F104" s="1509"/>
      <c r="G104" s="1509"/>
      <c r="H104" s="1509"/>
      <c r="I104" s="1239"/>
    </row>
    <row r="105" spans="1:9" ht="24" customHeight="1">
      <c r="A105" s="1510" t="s">
        <v>624</v>
      </c>
      <c r="B105" s="1511"/>
      <c r="C105" s="1511"/>
      <c r="D105" s="1511"/>
      <c r="E105" s="1511"/>
      <c r="F105" s="1511"/>
      <c r="G105" s="1511"/>
      <c r="H105" s="1511"/>
      <c r="I105" s="1512"/>
    </row>
    <row r="106" spans="1:9" ht="15" customHeight="1"/>
    <row r="107" spans="1:9" ht="15" customHeight="1"/>
    <row r="108" spans="1:9" ht="15" customHeight="1"/>
    <row r="109" spans="1:9" ht="15" customHeight="1"/>
    <row r="110" spans="1:9" ht="15" customHeight="1">
      <c r="B110" s="1178" t="s">
        <v>703</v>
      </c>
      <c r="C110" s="1513" t="s">
        <v>339</v>
      </c>
      <c r="D110" s="1513"/>
      <c r="E110" s="1513"/>
      <c r="F110" s="1513"/>
      <c r="G110" s="1513"/>
      <c r="H110" s="1513"/>
      <c r="I110" s="1169"/>
    </row>
    <row r="111" spans="1:9" ht="15" customHeight="1">
      <c r="B111" s="1179"/>
      <c r="C111" s="1514" t="s">
        <v>340</v>
      </c>
      <c r="D111" s="1514"/>
      <c r="E111" s="1514"/>
      <c r="F111" s="1514"/>
      <c r="G111" s="1514"/>
      <c r="H111" s="1514"/>
      <c r="I111" s="1169"/>
    </row>
    <row r="112" spans="1:9">
      <c r="B112" s="1179"/>
      <c r="C112" s="1182"/>
      <c r="D112" s="1182"/>
      <c r="E112" s="1182"/>
      <c r="F112" s="1182"/>
      <c r="G112" s="1182"/>
      <c r="H112" s="1182"/>
      <c r="I112" s="1169"/>
    </row>
    <row r="113" spans="2:11">
      <c r="B113" s="1179"/>
      <c r="C113" s="1182"/>
      <c r="D113" s="1182"/>
      <c r="E113" s="1182"/>
      <c r="F113" s="1182"/>
      <c r="G113" s="1182"/>
      <c r="H113" s="1182"/>
      <c r="I113" s="1169"/>
    </row>
    <row r="114" spans="2:11">
      <c r="B114" s="1179"/>
      <c r="C114" s="1182"/>
      <c r="D114" s="1182"/>
      <c r="E114" s="1182"/>
      <c r="F114" s="1182"/>
      <c r="G114" s="1182"/>
      <c r="H114" s="1182"/>
      <c r="I114" s="1169"/>
    </row>
    <row r="115" spans="2:11">
      <c r="B115" s="1179"/>
      <c r="C115" s="1182"/>
      <c r="D115" s="1182"/>
      <c r="E115" s="1182"/>
      <c r="F115" s="1182"/>
      <c r="G115" s="1182"/>
      <c r="H115" s="1182"/>
      <c r="I115" s="1169"/>
    </row>
    <row r="116" spans="2:11">
      <c r="B116" s="1292"/>
      <c r="C116" s="1292"/>
      <c r="D116" s="1292"/>
      <c r="E116" s="1292"/>
      <c r="F116" s="1292"/>
      <c r="G116" s="1292"/>
      <c r="H116" s="1292"/>
      <c r="I116" s="1292"/>
    </row>
    <row r="117" spans="2:11">
      <c r="B117" s="1178"/>
      <c r="C117" s="1291"/>
      <c r="D117" s="1291"/>
      <c r="E117" s="1291"/>
      <c r="F117" s="1290"/>
      <c r="G117" s="1291"/>
      <c r="H117" s="1291"/>
      <c r="I117" s="1290"/>
    </row>
    <row r="118" spans="2:11">
      <c r="B118" s="1180"/>
      <c r="C118" s="1515" t="s">
        <v>94</v>
      </c>
      <c r="D118" s="1515"/>
      <c r="E118" s="1515"/>
      <c r="F118" s="1289"/>
      <c r="G118" s="1515" t="s">
        <v>341</v>
      </c>
      <c r="H118" s="1515"/>
      <c r="I118" s="1169"/>
    </row>
    <row r="119" spans="2:11" ht="15" customHeight="1"/>
    <row r="122" spans="2:11" ht="15" customHeight="1"/>
    <row r="123" spans="2:11" ht="15.75" customHeight="1"/>
    <row r="124" spans="2:11" ht="17.25" customHeight="1"/>
    <row r="125" spans="2:11" ht="21.75" customHeight="1">
      <c r="K125" s="1288"/>
    </row>
    <row r="126" spans="2:11" ht="13.5" customHeight="1">
      <c r="K126" s="1288"/>
    </row>
    <row r="127" spans="2:11" ht="13.5" customHeight="1">
      <c r="K127" s="1288"/>
    </row>
  </sheetData>
  <sheetProtection insertHyperlinks="0" selectLockedCells="1" sort="0" autoFilter="0" pivotTables="0"/>
  <mergeCells count="39">
    <mergeCell ref="N18:O18"/>
    <mergeCell ref="H21:H25"/>
    <mergeCell ref="A6:I6"/>
    <mergeCell ref="A7:I7"/>
    <mergeCell ref="A9:A10"/>
    <mergeCell ref="B9:B10"/>
    <mergeCell ref="C9:C10"/>
    <mergeCell ref="D9:D10"/>
    <mergeCell ref="E9:E10"/>
    <mergeCell ref="F9:F10"/>
    <mergeCell ref="G9:G10"/>
    <mergeCell ref="H73:H74"/>
    <mergeCell ref="H9:H10"/>
    <mergeCell ref="I9:I10"/>
    <mergeCell ref="H15:H16"/>
    <mergeCell ref="I15:I16"/>
    <mergeCell ref="H27:H31"/>
    <mergeCell ref="I44:I47"/>
    <mergeCell ref="I49:I52"/>
    <mergeCell ref="I54:I58"/>
    <mergeCell ref="I60:I64"/>
    <mergeCell ref="A103:I103"/>
    <mergeCell ref="A91:B91"/>
    <mergeCell ref="A92:I92"/>
    <mergeCell ref="A93:I94"/>
    <mergeCell ref="A95:I95"/>
    <mergeCell ref="A96:I96"/>
    <mergeCell ref="A97:I97"/>
    <mergeCell ref="A98:I98"/>
    <mergeCell ref="A99:I99"/>
    <mergeCell ref="A100:I100"/>
    <mergeCell ref="A101:I101"/>
    <mergeCell ref="A102:I102"/>
    <mergeCell ref="A104:H104"/>
    <mergeCell ref="A105:I105"/>
    <mergeCell ref="C110:H110"/>
    <mergeCell ref="C111:H111"/>
    <mergeCell ref="C118:E118"/>
    <mergeCell ref="G118:H118"/>
  </mergeCells>
  <printOptions horizontalCentered="1"/>
  <pageMargins left="0.39370078740157483" right="0.19685039370078741" top="0.39370078740157483" bottom="0.39370078740157483" header="0.15748031496062992" footer="0.27559055118110237"/>
  <pageSetup paperSize="9" scale="5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66"/>
    <pageSetUpPr fitToPage="1"/>
  </sheetPr>
  <dimension ref="A1:Y41"/>
  <sheetViews>
    <sheetView zoomScale="90" zoomScaleNormal="90" workbookViewId="0">
      <selection activeCell="H21" sqref="H21"/>
    </sheetView>
  </sheetViews>
  <sheetFormatPr defaultRowHeight="15"/>
  <cols>
    <col min="1" max="1" width="5" style="1017" customWidth="1"/>
    <col min="2" max="2" width="55.7109375" style="1017" customWidth="1"/>
    <col min="3" max="3" width="11.28515625" style="1018" customWidth="1"/>
    <col min="4" max="4" width="9.7109375" style="1018" customWidth="1"/>
    <col min="5" max="5" width="11.5703125" style="1018" customWidth="1"/>
    <col min="6" max="6" width="12.140625" style="1018" customWidth="1"/>
    <col min="7" max="7" width="11.28515625" style="1018" customWidth="1"/>
    <col min="8" max="8" width="12.5703125" style="1018" customWidth="1"/>
    <col min="9" max="9" width="11" style="1018" customWidth="1"/>
    <col min="10" max="10" width="6.28515625" style="1018" customWidth="1"/>
    <col min="11" max="11" width="4.85546875" style="1018" customWidth="1"/>
    <col min="12" max="12" width="9.140625" style="1018" customWidth="1"/>
    <col min="13" max="13" width="12.28515625" style="1017" customWidth="1"/>
    <col min="14" max="14" width="13.28515625" style="1018" customWidth="1"/>
    <col min="15" max="15" width="10.7109375" style="1017" customWidth="1"/>
    <col min="16" max="16" width="10.42578125" style="1017" customWidth="1"/>
    <col min="17" max="17" width="9" style="1095" customWidth="1"/>
    <col min="18" max="18" width="13.140625" style="1018" bestFit="1" customWidth="1"/>
    <col min="19" max="19" width="11.5703125" style="1018" hidden="1" customWidth="1"/>
    <col min="20" max="20" width="16.5703125" style="1018" customWidth="1"/>
    <col min="21" max="22" width="14.140625" style="1019" customWidth="1"/>
    <col min="23" max="16384" width="9.140625" style="1019"/>
  </cols>
  <sheetData>
    <row r="1" spans="1:25">
      <c r="Q1" s="528"/>
      <c r="R1" s="528"/>
      <c r="S1" s="528"/>
      <c r="T1" s="31" t="s">
        <v>268</v>
      </c>
    </row>
    <row r="2" spans="1:25" ht="15.75">
      <c r="A2" s="1019"/>
      <c r="B2" s="1643" t="s">
        <v>728</v>
      </c>
      <c r="C2" s="1643"/>
      <c r="D2" s="1643"/>
      <c r="E2" s="1643"/>
      <c r="F2" s="1643"/>
      <c r="G2" s="1643"/>
      <c r="H2" s="1643"/>
      <c r="I2" s="1643"/>
      <c r="J2" s="1643"/>
      <c r="K2" s="1643"/>
      <c r="L2" s="1643"/>
      <c r="M2" s="1643"/>
      <c r="N2" s="1643"/>
      <c r="O2" s="1643"/>
      <c r="P2" s="1643"/>
      <c r="Q2" s="1643"/>
      <c r="R2" s="1643"/>
      <c r="S2" s="1643"/>
      <c r="T2" s="1643"/>
    </row>
    <row r="3" spans="1:25" ht="22.5" customHeight="1">
      <c r="A3" s="1019"/>
      <c r="B3" s="1644" t="s">
        <v>847</v>
      </c>
      <c r="C3" s="1644"/>
      <c r="D3" s="1644"/>
      <c r="E3" s="1644"/>
      <c r="F3" s="1644"/>
      <c r="G3" s="1644"/>
      <c r="H3" s="1644"/>
      <c r="I3" s="1644"/>
      <c r="J3" s="1644"/>
      <c r="K3" s="1644"/>
      <c r="L3" s="1644"/>
      <c r="M3" s="1644"/>
      <c r="N3" s="1644"/>
      <c r="O3" s="1644"/>
      <c r="P3" s="1644"/>
      <c r="Q3" s="1644"/>
      <c r="R3" s="1644"/>
      <c r="S3" s="1644"/>
      <c r="T3" s="1644"/>
      <c r="U3" s="1020"/>
      <c r="V3" s="1020"/>
      <c r="W3" s="1020"/>
      <c r="X3" s="1020"/>
      <c r="Y3" s="32"/>
    </row>
    <row r="4" spans="1:25">
      <c r="A4" s="1019"/>
      <c r="B4" s="1021"/>
      <c r="C4" s="1021"/>
      <c r="D4" s="1021"/>
      <c r="E4" s="1021"/>
      <c r="F4" s="1021"/>
      <c r="G4" s="1021"/>
      <c r="H4" s="1021"/>
      <c r="I4" s="1022"/>
      <c r="J4" s="1022"/>
      <c r="K4" s="1021"/>
      <c r="L4" s="1021"/>
      <c r="M4" s="1021"/>
      <c r="N4" s="1021"/>
      <c r="O4" s="1021"/>
      <c r="P4" s="1021"/>
      <c r="Q4" s="1021"/>
      <c r="R4" s="1021"/>
      <c r="S4" s="1021"/>
      <c r="T4" s="1021"/>
      <c r="U4" s="1020"/>
      <c r="V4" s="1020"/>
      <c r="W4" s="1020"/>
      <c r="X4" s="1020"/>
      <c r="Y4" s="32"/>
    </row>
    <row r="5" spans="1:25" s="32" customFormat="1">
      <c r="B5" s="1023" t="s">
        <v>729</v>
      </c>
      <c r="C5" s="1024"/>
      <c r="D5" s="1024"/>
      <c r="E5" s="1025"/>
      <c r="F5" s="1025"/>
      <c r="G5" s="1645"/>
      <c r="H5" s="1646"/>
      <c r="I5" s="1645"/>
      <c r="J5" s="1646"/>
      <c r="K5" s="1026" t="s">
        <v>669</v>
      </c>
      <c r="L5" s="1027"/>
      <c r="M5" s="1025"/>
      <c r="N5" s="1025"/>
      <c r="O5" s="1025"/>
      <c r="P5" s="1028"/>
      <c r="Q5" s="1029"/>
      <c r="R5" s="1029"/>
      <c r="S5" s="1029"/>
      <c r="T5" s="1025"/>
    </row>
    <row r="6" spans="1:25" s="32" customFormat="1">
      <c r="B6" s="1030" t="s">
        <v>730</v>
      </c>
      <c r="C6" s="1024"/>
      <c r="D6" s="1024"/>
      <c r="E6" s="1025"/>
      <c r="F6" s="1025"/>
      <c r="G6" s="1645"/>
      <c r="H6" s="1646"/>
      <c r="I6" s="1645"/>
      <c r="J6" s="1646"/>
      <c r="K6" s="1026" t="s">
        <v>669</v>
      </c>
      <c r="L6" s="1027"/>
      <c r="M6" s="1025"/>
      <c r="N6" s="1025"/>
      <c r="O6" s="1025"/>
      <c r="P6" s="1025"/>
      <c r="Q6" s="1029"/>
      <c r="R6" s="1029"/>
      <c r="S6" s="1029"/>
      <c r="T6" s="1025"/>
    </row>
    <row r="7" spans="1:25" s="32" customFormat="1">
      <c r="B7" s="1030" t="s">
        <v>731</v>
      </c>
      <c r="C7" s="1024"/>
      <c r="D7" s="1024"/>
      <c r="E7" s="1025"/>
      <c r="F7" s="1025"/>
      <c r="G7" s="1645"/>
      <c r="H7" s="1646"/>
      <c r="I7" s="1645"/>
      <c r="J7" s="1646"/>
      <c r="K7" s="1026" t="s">
        <v>669</v>
      </c>
      <c r="L7" s="1027"/>
      <c r="M7" s="1025"/>
      <c r="N7" s="1025"/>
      <c r="O7" s="1025"/>
      <c r="P7" s="1025"/>
      <c r="Q7" s="1029"/>
      <c r="R7" s="1025"/>
      <c r="S7" s="1029"/>
      <c r="T7" s="1025"/>
    </row>
    <row r="8" spans="1:25" s="32" customFormat="1">
      <c r="B8" s="1594" t="s">
        <v>386</v>
      </c>
      <c r="C8" s="1594"/>
      <c r="D8" s="1024"/>
      <c r="E8" s="1025"/>
      <c r="F8" s="1025"/>
      <c r="G8" s="1024"/>
      <c r="H8" s="1024"/>
      <c r="I8" s="1024"/>
      <c r="J8" s="1024"/>
      <c r="K8" s="1024"/>
      <c r="L8" s="1031"/>
      <c r="M8" s="1025"/>
      <c r="N8" s="1025"/>
      <c r="O8" s="1025"/>
      <c r="P8" s="1025"/>
      <c r="Q8" s="1029"/>
      <c r="R8" s="1029"/>
      <c r="S8" s="1029"/>
      <c r="T8" s="1025"/>
    </row>
    <row r="9" spans="1:25" s="32" customFormat="1" ht="16.5" thickBot="1">
      <c r="B9" s="112"/>
      <c r="C9" s="112"/>
      <c r="D9" s="1032"/>
      <c r="E9" s="1032"/>
      <c r="F9" s="1032"/>
      <c r="G9" s="1032"/>
      <c r="H9" s="1032"/>
      <c r="I9" s="1032"/>
      <c r="J9" s="1032"/>
      <c r="K9" s="1032"/>
      <c r="L9" s="1032"/>
      <c r="M9" s="1032"/>
      <c r="N9" s="1032"/>
      <c r="O9" s="1032"/>
      <c r="Q9" s="36"/>
      <c r="R9" s="36"/>
      <c r="S9" s="36"/>
    </row>
    <row r="10" spans="1:25" s="1037" customFormat="1" ht="51">
      <c r="A10" s="1649" t="s">
        <v>0</v>
      </c>
      <c r="B10" s="1651" t="s">
        <v>46</v>
      </c>
      <c r="C10" s="1033" t="s">
        <v>289</v>
      </c>
      <c r="D10" s="1033" t="s">
        <v>115</v>
      </c>
      <c r="E10" s="1033" t="s">
        <v>732</v>
      </c>
      <c r="F10" s="1653" t="s">
        <v>733</v>
      </c>
      <c r="G10" s="1654"/>
      <c r="H10" s="1653" t="s">
        <v>117</v>
      </c>
      <c r="I10" s="1654"/>
      <c r="J10" s="1653" t="s">
        <v>734</v>
      </c>
      <c r="K10" s="1654"/>
      <c r="L10" s="1033" t="s">
        <v>74</v>
      </c>
      <c r="M10" s="1034" t="s">
        <v>108</v>
      </c>
      <c r="N10" s="1033" t="s">
        <v>47</v>
      </c>
      <c r="O10" s="1034" t="s">
        <v>249</v>
      </c>
      <c r="P10" s="1034" t="s">
        <v>60</v>
      </c>
      <c r="Q10" s="1035" t="s">
        <v>48</v>
      </c>
      <c r="R10" s="1033" t="s">
        <v>49</v>
      </c>
      <c r="S10" s="1033" t="s">
        <v>50</v>
      </c>
      <c r="T10" s="1036" t="s">
        <v>51</v>
      </c>
    </row>
    <row r="11" spans="1:25" s="1037" customFormat="1">
      <c r="A11" s="1650"/>
      <c r="B11" s="1652"/>
      <c r="C11" s="1038" t="s">
        <v>52</v>
      </c>
      <c r="D11" s="1038" t="s">
        <v>735</v>
      </c>
      <c r="E11" s="1038" t="s">
        <v>669</v>
      </c>
      <c r="F11" s="1038" t="s">
        <v>736</v>
      </c>
      <c r="G11" s="1038" t="s">
        <v>281</v>
      </c>
      <c r="H11" s="1038" t="s">
        <v>736</v>
      </c>
      <c r="I11" s="1038" t="s">
        <v>281</v>
      </c>
      <c r="J11" s="1655" t="s">
        <v>231</v>
      </c>
      <c r="K11" s="1656"/>
      <c r="L11" s="1038" t="s">
        <v>231</v>
      </c>
      <c r="M11" s="1039" t="s">
        <v>53</v>
      </c>
      <c r="N11" s="1038" t="s">
        <v>54</v>
      </c>
      <c r="O11" s="1040" t="s">
        <v>669</v>
      </c>
      <c r="P11" s="1040" t="s">
        <v>669</v>
      </c>
      <c r="Q11" s="1041" t="s">
        <v>54</v>
      </c>
      <c r="R11" s="1042" t="s">
        <v>54</v>
      </c>
      <c r="S11" s="1042" t="s">
        <v>54</v>
      </c>
      <c r="T11" s="1043" t="s">
        <v>54</v>
      </c>
    </row>
    <row r="12" spans="1:25" ht="14.25" customHeight="1">
      <c r="A12" s="1044">
        <v>1</v>
      </c>
      <c r="B12" s="1045">
        <v>2</v>
      </c>
      <c r="C12" s="1045">
        <v>3</v>
      </c>
      <c r="D12" s="1045">
        <v>4</v>
      </c>
      <c r="E12" s="1045">
        <v>5</v>
      </c>
      <c r="F12" s="1045">
        <v>6</v>
      </c>
      <c r="G12" s="1045">
        <v>7</v>
      </c>
      <c r="H12" s="1045">
        <v>8</v>
      </c>
      <c r="I12" s="1046" t="s">
        <v>737</v>
      </c>
      <c r="J12" s="1657" t="s">
        <v>738</v>
      </c>
      <c r="K12" s="1658"/>
      <c r="L12" s="1046" t="s">
        <v>739</v>
      </c>
      <c r="M12" s="1045">
        <v>12</v>
      </c>
      <c r="N12" s="1046" t="s">
        <v>740</v>
      </c>
      <c r="O12" s="1045">
        <v>14</v>
      </c>
      <c r="P12" s="1046" t="s">
        <v>741</v>
      </c>
      <c r="Q12" s="1046" t="s">
        <v>742</v>
      </c>
      <c r="R12" s="1046" t="s">
        <v>72</v>
      </c>
      <c r="S12" s="1046" t="s">
        <v>72</v>
      </c>
      <c r="T12" s="1047" t="s">
        <v>277</v>
      </c>
    </row>
    <row r="13" spans="1:25" ht="34.5" customHeight="1">
      <c r="A13" s="1048"/>
      <c r="B13" s="1049" t="s">
        <v>743</v>
      </c>
      <c r="C13" s="54"/>
      <c r="D13" s="1050"/>
      <c r="E13" s="54"/>
      <c r="F13" s="54"/>
      <c r="G13" s="54"/>
      <c r="H13" s="54"/>
      <c r="I13" s="54"/>
      <c r="J13" s="1647"/>
      <c r="K13" s="1648"/>
      <c r="L13" s="54"/>
      <c r="M13" s="59"/>
      <c r="N13" s="57"/>
      <c r="O13" s="57"/>
      <c r="P13" s="57"/>
      <c r="Q13" s="57"/>
      <c r="R13" s="57"/>
      <c r="S13" s="57"/>
      <c r="T13" s="1051"/>
    </row>
    <row r="14" spans="1:25" ht="14.25" customHeight="1">
      <c r="A14" s="1052">
        <v>1</v>
      </c>
      <c r="B14" s="1053" t="s">
        <v>744</v>
      </c>
      <c r="C14" s="1050"/>
      <c r="D14" s="1050"/>
      <c r="E14" s="1050"/>
      <c r="F14" s="1050"/>
      <c r="G14" s="1050"/>
      <c r="H14" s="1050"/>
      <c r="I14" s="1054"/>
      <c r="J14" s="1659"/>
      <c r="K14" s="1660"/>
      <c r="L14" s="1054"/>
      <c r="M14" s="1050"/>
      <c r="N14" s="1054"/>
      <c r="O14" s="1050"/>
      <c r="P14" s="1054"/>
      <c r="Q14" s="1054"/>
      <c r="R14" s="1054"/>
      <c r="S14" s="1054"/>
      <c r="T14" s="1055"/>
    </row>
    <row r="15" spans="1:25" ht="14.25" customHeight="1">
      <c r="A15" s="1048" t="s">
        <v>102</v>
      </c>
      <c r="B15" s="1056"/>
      <c r="C15" s="1057"/>
      <c r="D15" s="1050"/>
      <c r="E15" s="54"/>
      <c r="F15" s="54"/>
      <c r="G15" s="54"/>
      <c r="H15" s="54"/>
      <c r="I15" s="54"/>
      <c r="J15" s="1647"/>
      <c r="K15" s="1648"/>
      <c r="L15" s="54"/>
      <c r="M15" s="59"/>
      <c r="N15" s="57"/>
      <c r="O15" s="57"/>
      <c r="P15" s="57"/>
      <c r="Q15" s="59"/>
      <c r="R15" s="57"/>
      <c r="S15" s="57"/>
      <c r="T15" s="1051"/>
    </row>
    <row r="16" spans="1:25" ht="14.25" customHeight="1">
      <c r="A16" s="1058" t="s">
        <v>103</v>
      </c>
      <c r="B16" s="61"/>
      <c r="C16" s="54"/>
      <c r="D16" s="54"/>
      <c r="E16" s="54"/>
      <c r="F16" s="54"/>
      <c r="G16" s="54"/>
      <c r="H16" s="54"/>
      <c r="I16" s="54"/>
      <c r="J16" s="1647"/>
      <c r="K16" s="1648"/>
      <c r="L16" s="54"/>
      <c r="M16" s="62"/>
      <c r="N16" s="57"/>
      <c r="O16" s="57"/>
      <c r="P16" s="57"/>
      <c r="Q16" s="1059"/>
      <c r="R16" s="57"/>
      <c r="S16" s="57"/>
      <c r="T16" s="1051"/>
    </row>
    <row r="17" spans="1:20" ht="14.25" customHeight="1">
      <c r="A17" s="1058" t="s">
        <v>200</v>
      </c>
      <c r="B17" s="61"/>
      <c r="C17" s="54"/>
      <c r="D17" s="54"/>
      <c r="E17" s="54"/>
      <c r="F17" s="54"/>
      <c r="G17" s="54"/>
      <c r="H17" s="54"/>
      <c r="I17" s="54"/>
      <c r="J17" s="1647"/>
      <c r="K17" s="1648"/>
      <c r="L17" s="54"/>
      <c r="M17" s="62"/>
      <c r="N17" s="57"/>
      <c r="O17" s="57"/>
      <c r="P17" s="57"/>
      <c r="Q17" s="1059"/>
      <c r="R17" s="57"/>
      <c r="S17" s="57"/>
      <c r="T17" s="1051"/>
    </row>
    <row r="18" spans="1:20" ht="14.25" customHeight="1">
      <c r="A18" s="1058" t="s">
        <v>201</v>
      </c>
      <c r="B18" s="61"/>
      <c r="C18" s="1057"/>
      <c r="D18" s="54"/>
      <c r="E18" s="54"/>
      <c r="F18" s="54"/>
      <c r="G18" s="54"/>
      <c r="H18" s="54"/>
      <c r="I18" s="54"/>
      <c r="J18" s="1647"/>
      <c r="K18" s="1648"/>
      <c r="L18" s="54"/>
      <c r="M18" s="57"/>
      <c r="N18" s="57"/>
      <c r="O18" s="57"/>
      <c r="P18" s="57"/>
      <c r="Q18" s="1059"/>
      <c r="R18" s="57"/>
      <c r="S18" s="57"/>
      <c r="T18" s="1051"/>
    </row>
    <row r="19" spans="1:20" ht="14.25" customHeight="1">
      <c r="A19" s="1060">
        <v>2</v>
      </c>
      <c r="B19" s="1053" t="s">
        <v>745</v>
      </c>
      <c r="C19" s="1061"/>
      <c r="D19" s="1061"/>
      <c r="E19" s="1061"/>
      <c r="F19" s="1061"/>
      <c r="G19" s="1061"/>
      <c r="H19" s="1061"/>
      <c r="I19" s="1062"/>
      <c r="J19" s="1063"/>
      <c r="K19" s="1064"/>
      <c r="L19" s="1062"/>
      <c r="M19" s="1061"/>
      <c r="N19" s="1062"/>
      <c r="O19" s="1061"/>
      <c r="P19" s="1062"/>
      <c r="Q19" s="1062"/>
      <c r="R19" s="1062"/>
      <c r="S19" s="1065"/>
      <c r="T19" s="1055"/>
    </row>
    <row r="20" spans="1:20" s="1037" customFormat="1">
      <c r="A20" s="49" t="s">
        <v>9</v>
      </c>
      <c r="B20" s="1056"/>
      <c r="C20" s="54"/>
      <c r="D20" s="54"/>
      <c r="E20" s="54"/>
      <c r="F20" s="54"/>
      <c r="G20" s="54"/>
      <c r="H20" s="1066"/>
      <c r="I20" s="1066"/>
      <c r="J20" s="1647"/>
      <c r="K20" s="1648"/>
      <c r="L20" s="54"/>
      <c r="M20" s="59"/>
      <c r="N20" s="57"/>
      <c r="O20" s="57"/>
      <c r="P20" s="57"/>
      <c r="Q20" s="57"/>
      <c r="R20" s="57"/>
      <c r="S20" s="57"/>
      <c r="T20" s="1051"/>
    </row>
    <row r="21" spans="1:20" s="1037" customFormat="1">
      <c r="A21" s="49" t="s">
        <v>7</v>
      </c>
      <c r="B21" s="1056"/>
      <c r="C21" s="1057"/>
      <c r="D21" s="54"/>
      <c r="E21" s="54"/>
      <c r="F21" s="54"/>
      <c r="G21" s="54"/>
      <c r="H21" s="1066"/>
      <c r="I21" s="1066"/>
      <c r="J21" s="1647"/>
      <c r="K21" s="1648"/>
      <c r="L21" s="54"/>
      <c r="M21" s="59"/>
      <c r="N21" s="57"/>
      <c r="O21" s="57"/>
      <c r="P21" s="57"/>
      <c r="Q21" s="59"/>
      <c r="R21" s="57"/>
      <c r="S21" s="57"/>
      <c r="T21" s="1051"/>
    </row>
    <row r="22" spans="1:20" s="1071" customFormat="1" ht="15.75">
      <c r="A22" s="1067">
        <v>4</v>
      </c>
      <c r="B22" s="1068" t="s">
        <v>746</v>
      </c>
      <c r="C22" s="66"/>
      <c r="D22" s="66"/>
      <c r="E22" s="66"/>
      <c r="F22" s="66"/>
      <c r="G22" s="66"/>
      <c r="H22" s="66"/>
      <c r="I22" s="66"/>
      <c r="J22" s="1661"/>
      <c r="K22" s="1662"/>
      <c r="L22" s="66"/>
      <c r="M22" s="1069"/>
      <c r="N22" s="1069"/>
      <c r="O22" s="1069"/>
      <c r="P22" s="1069"/>
      <c r="Q22" s="1070"/>
      <c r="R22" s="1069"/>
      <c r="S22" s="1069"/>
      <c r="T22" s="1055"/>
    </row>
    <row r="23" spans="1:20">
      <c r="A23" s="49" t="s">
        <v>11</v>
      </c>
      <c r="B23" s="61"/>
      <c r="C23" s="54"/>
      <c r="D23" s="54"/>
      <c r="E23" s="54"/>
      <c r="F23" s="54"/>
      <c r="G23" s="54"/>
      <c r="H23" s="54"/>
      <c r="I23" s="54"/>
      <c r="J23" s="1647"/>
      <c r="K23" s="1648"/>
      <c r="L23" s="54"/>
      <c r="M23" s="57"/>
      <c r="N23" s="57"/>
      <c r="O23" s="57"/>
      <c r="P23" s="57"/>
      <c r="Q23" s="1059"/>
      <c r="R23" s="57"/>
      <c r="S23" s="57"/>
      <c r="T23" s="1051"/>
    </row>
    <row r="24" spans="1:20">
      <c r="A24" s="49" t="s">
        <v>12</v>
      </c>
      <c r="B24" s="61"/>
      <c r="C24" s="54"/>
      <c r="D24" s="54"/>
      <c r="E24" s="54"/>
      <c r="F24" s="54"/>
      <c r="G24" s="54"/>
      <c r="H24" s="54"/>
      <c r="I24" s="54"/>
      <c r="J24" s="1647"/>
      <c r="K24" s="1648"/>
      <c r="L24" s="54"/>
      <c r="M24" s="57"/>
      <c r="N24" s="57"/>
      <c r="O24" s="57"/>
      <c r="P24" s="57"/>
      <c r="Q24" s="1059"/>
      <c r="R24" s="57"/>
      <c r="S24" s="57"/>
      <c r="T24" s="1051"/>
    </row>
    <row r="25" spans="1:20" ht="15.75" customHeight="1">
      <c r="A25" s="1067">
        <v>5</v>
      </c>
      <c r="B25" s="1072" t="s">
        <v>747</v>
      </c>
      <c r="C25" s="54"/>
      <c r="D25" s="54"/>
      <c r="E25" s="54"/>
      <c r="F25" s="54"/>
      <c r="G25" s="54"/>
      <c r="H25" s="54"/>
      <c r="I25" s="54"/>
      <c r="J25" s="1647"/>
      <c r="K25" s="1648"/>
      <c r="L25" s="54"/>
      <c r="M25" s="54"/>
      <c r="N25" s="55"/>
      <c r="O25" s="54"/>
      <c r="P25" s="56"/>
      <c r="Q25" s="56"/>
      <c r="R25" s="57"/>
      <c r="S25" s="54"/>
      <c r="T25" s="1055"/>
    </row>
    <row r="26" spans="1:20">
      <c r="A26" s="1073" t="s">
        <v>710</v>
      </c>
      <c r="B26" s="1049"/>
      <c r="C26" s="54"/>
      <c r="D26" s="54"/>
      <c r="E26" s="54"/>
      <c r="F26" s="54"/>
      <c r="G26" s="54"/>
      <c r="H26" s="54"/>
      <c r="I26" s="54"/>
      <c r="J26" s="1647"/>
      <c r="K26" s="1648"/>
      <c r="L26" s="54"/>
      <c r="M26" s="59"/>
      <c r="N26" s="57"/>
      <c r="O26" s="57"/>
      <c r="P26" s="57"/>
      <c r="Q26" s="57"/>
      <c r="R26" s="57"/>
      <c r="S26" s="57"/>
      <c r="T26" s="1051"/>
    </row>
    <row r="27" spans="1:20" ht="15.75" customHeight="1">
      <c r="A27" s="1073" t="s">
        <v>748</v>
      </c>
      <c r="B27" s="1056"/>
      <c r="C27" s="54"/>
      <c r="D27" s="54"/>
      <c r="E27" s="54"/>
      <c r="F27" s="54"/>
      <c r="G27" s="54"/>
      <c r="H27" s="54"/>
      <c r="I27" s="54"/>
      <c r="J27" s="1647"/>
      <c r="K27" s="1648"/>
      <c r="L27" s="54"/>
      <c r="M27" s="59"/>
      <c r="N27" s="57"/>
      <c r="O27" s="57"/>
      <c r="P27" s="57"/>
      <c r="Q27" s="57"/>
      <c r="R27" s="57"/>
      <c r="S27" s="57"/>
      <c r="T27" s="1051"/>
    </row>
    <row r="28" spans="1:20" ht="15.75" customHeight="1">
      <c r="A28" s="1073" t="s">
        <v>749</v>
      </c>
      <c r="B28" s="1056"/>
      <c r="C28" s="54"/>
      <c r="D28" s="54"/>
      <c r="E28" s="54"/>
      <c r="F28" s="54"/>
      <c r="G28" s="54"/>
      <c r="H28" s="54"/>
      <c r="I28" s="54"/>
      <c r="J28" s="1647"/>
      <c r="K28" s="1648"/>
      <c r="L28" s="54"/>
      <c r="M28" s="59"/>
      <c r="N28" s="57"/>
      <c r="O28" s="57"/>
      <c r="P28" s="57"/>
      <c r="Q28" s="57"/>
      <c r="R28" s="57"/>
      <c r="S28" s="57"/>
      <c r="T28" s="1051"/>
    </row>
    <row r="29" spans="1:20" ht="15.75" customHeight="1">
      <c r="A29" s="1073" t="s">
        <v>750</v>
      </c>
      <c r="B29" s="1056"/>
      <c r="C29" s="54"/>
      <c r="D29" s="54"/>
      <c r="E29" s="54"/>
      <c r="F29" s="54"/>
      <c r="G29" s="54"/>
      <c r="H29" s="54"/>
      <c r="I29" s="54"/>
      <c r="J29" s="1647"/>
      <c r="K29" s="1648"/>
      <c r="L29" s="54"/>
      <c r="M29" s="59"/>
      <c r="N29" s="57"/>
      <c r="O29" s="57"/>
      <c r="P29" s="57"/>
      <c r="Q29" s="57"/>
      <c r="R29" s="57"/>
      <c r="S29" s="57"/>
      <c r="T29" s="1051"/>
    </row>
    <row r="30" spans="1:20" ht="15.75" customHeight="1">
      <c r="A30" s="1073"/>
      <c r="B30" s="1074" t="s">
        <v>751</v>
      </c>
      <c r="C30" s="66"/>
      <c r="D30" s="66"/>
      <c r="E30" s="66"/>
      <c r="F30" s="66"/>
      <c r="G30" s="66"/>
      <c r="H30" s="66"/>
      <c r="I30" s="66"/>
      <c r="J30" s="1661"/>
      <c r="K30" s="1662"/>
      <c r="L30" s="66"/>
      <c r="M30" s="70"/>
      <c r="N30" s="1069"/>
      <c r="O30" s="1069"/>
      <c r="P30" s="1069"/>
      <c r="Q30" s="1069"/>
      <c r="R30" s="1069"/>
      <c r="S30" s="1069"/>
      <c r="T30" s="1055"/>
    </row>
    <row r="31" spans="1:20">
      <c r="A31" s="49"/>
      <c r="B31" s="1056" t="s">
        <v>752</v>
      </c>
      <c r="C31" s="54"/>
      <c r="D31" s="54"/>
      <c r="E31" s="54"/>
      <c r="F31" s="54"/>
      <c r="G31" s="54"/>
      <c r="H31" s="54"/>
      <c r="I31" s="54"/>
      <c r="J31" s="1647"/>
      <c r="K31" s="1648"/>
      <c r="L31" s="54"/>
      <c r="M31" s="59"/>
      <c r="N31" s="57"/>
      <c r="O31" s="57"/>
      <c r="P31" s="57"/>
      <c r="Q31" s="57"/>
      <c r="R31" s="57"/>
      <c r="S31" s="57"/>
      <c r="T31" s="1051"/>
    </row>
    <row r="32" spans="1:20">
      <c r="A32" s="49"/>
      <c r="B32" s="1075" t="s">
        <v>693</v>
      </c>
      <c r="C32" s="54"/>
      <c r="D32" s="54"/>
      <c r="E32" s="54"/>
      <c r="F32" s="54"/>
      <c r="G32" s="54"/>
      <c r="H32" s="54"/>
      <c r="I32" s="54"/>
      <c r="J32" s="1647"/>
      <c r="K32" s="1648"/>
      <c r="L32" s="54"/>
      <c r="M32" s="59"/>
      <c r="N32" s="57"/>
      <c r="O32" s="57"/>
      <c r="P32" s="57"/>
      <c r="Q32" s="57"/>
      <c r="R32" s="57"/>
      <c r="S32" s="57"/>
      <c r="T32" s="1051"/>
    </row>
    <row r="33" spans="1:20">
      <c r="A33" s="49"/>
      <c r="B33" s="1075" t="s">
        <v>753</v>
      </c>
      <c r="C33" s="54"/>
      <c r="D33" s="54"/>
      <c r="E33" s="54"/>
      <c r="F33" s="54"/>
      <c r="G33" s="54"/>
      <c r="H33" s="54"/>
      <c r="I33" s="54"/>
      <c r="J33" s="1647"/>
      <c r="K33" s="1648"/>
      <c r="L33" s="54"/>
      <c r="M33" s="59"/>
      <c r="N33" s="57"/>
      <c r="O33" s="57"/>
      <c r="P33" s="57"/>
      <c r="Q33" s="57"/>
      <c r="R33" s="57"/>
      <c r="S33" s="57"/>
      <c r="T33" s="1051"/>
    </row>
    <row r="34" spans="1:20">
      <c r="A34" s="1076"/>
      <c r="B34" s="1077" t="s">
        <v>26</v>
      </c>
      <c r="C34" s="1078"/>
      <c r="D34" s="1078"/>
      <c r="E34" s="1078"/>
      <c r="F34" s="1078"/>
      <c r="G34" s="1078"/>
      <c r="H34" s="1078"/>
      <c r="I34" s="1078"/>
      <c r="J34" s="1664"/>
      <c r="K34" s="1665"/>
      <c r="L34" s="1078"/>
      <c r="M34" s="1079"/>
      <c r="N34" s="1079"/>
      <c r="O34" s="1079"/>
      <c r="P34" s="1079"/>
      <c r="Q34" s="1080"/>
      <c r="R34" s="1079"/>
      <c r="S34" s="1079"/>
      <c r="T34" s="1081"/>
    </row>
    <row r="35" spans="1:20">
      <c r="A35" s="1076"/>
      <c r="B35" s="1077" t="s">
        <v>833</v>
      </c>
      <c r="C35" s="1078"/>
      <c r="D35" s="1078"/>
      <c r="E35" s="1078"/>
      <c r="F35" s="1078"/>
      <c r="G35" s="1078"/>
      <c r="H35" s="1078"/>
      <c r="I35" s="1078"/>
      <c r="J35" s="1664"/>
      <c r="K35" s="1665"/>
      <c r="L35" s="1078"/>
      <c r="M35" s="1079"/>
      <c r="N35" s="1079"/>
      <c r="O35" s="1079"/>
      <c r="P35" s="1079"/>
      <c r="Q35" s="1080"/>
      <c r="R35" s="1079"/>
      <c r="S35" s="1079"/>
      <c r="T35" s="1081"/>
    </row>
    <row r="36" spans="1:20" ht="15.75" thickBot="1">
      <c r="A36" s="1082"/>
      <c r="B36" s="1083" t="s">
        <v>59</v>
      </c>
      <c r="C36" s="1084"/>
      <c r="D36" s="1084"/>
      <c r="E36" s="1084"/>
      <c r="F36" s="1084"/>
      <c r="G36" s="1084"/>
      <c r="H36" s="1084"/>
      <c r="I36" s="1084"/>
      <c r="J36" s="1666"/>
      <c r="K36" s="1667"/>
      <c r="L36" s="1084"/>
      <c r="M36" s="1085"/>
      <c r="N36" s="1085"/>
      <c r="O36" s="1085"/>
      <c r="P36" s="1085"/>
      <c r="Q36" s="1086"/>
      <c r="R36" s="1085"/>
      <c r="S36" s="1085"/>
      <c r="T36" s="1087"/>
    </row>
    <row r="37" spans="1:20" ht="15.75">
      <c r="A37" s="1088"/>
      <c r="B37" s="1089"/>
      <c r="C37" s="1090"/>
      <c r="D37" s="1090"/>
      <c r="E37" s="1090"/>
      <c r="F37" s="1090"/>
      <c r="G37" s="1090"/>
      <c r="H37" s="1090"/>
      <c r="I37" s="1090"/>
      <c r="J37" s="1091"/>
      <c r="K37" s="1091"/>
      <c r="L37" s="1090"/>
      <c r="M37" s="1092"/>
      <c r="N37" s="1092"/>
      <c r="O37" s="1092"/>
      <c r="P37" s="1092"/>
      <c r="Q37" s="1093"/>
      <c r="R37" s="1092"/>
      <c r="S37" s="1092"/>
      <c r="T37" s="1092"/>
    </row>
    <row r="38" spans="1:20" ht="15.75">
      <c r="A38" s="1088"/>
      <c r="B38" s="1089"/>
      <c r="C38" s="1090"/>
      <c r="D38" s="1090"/>
      <c r="E38" s="1090"/>
      <c r="F38" s="1090"/>
      <c r="G38" s="1090"/>
      <c r="H38" s="1090"/>
      <c r="I38" s="1090"/>
      <c r="J38" s="1091"/>
      <c r="K38" s="1091"/>
      <c r="L38" s="1090"/>
      <c r="M38" s="1092"/>
      <c r="N38" s="1092"/>
      <c r="O38" s="1092"/>
      <c r="P38" s="1092"/>
      <c r="Q38" s="1093"/>
      <c r="R38" s="1092"/>
      <c r="S38" s="1092"/>
      <c r="T38" s="1092"/>
    </row>
    <row r="39" spans="1:20">
      <c r="A39" s="1019"/>
      <c r="B39" s="1019"/>
      <c r="C39" s="1019"/>
      <c r="D39" s="1019"/>
      <c r="E39" s="1019"/>
      <c r="F39" s="1019"/>
      <c r="G39" s="1019"/>
      <c r="H39" s="1019"/>
      <c r="I39" s="1019"/>
      <c r="J39" s="1019"/>
      <c r="K39" s="1019"/>
      <c r="L39" s="1019"/>
      <c r="M39" s="1019"/>
      <c r="N39" s="1019"/>
      <c r="O39" s="1019"/>
      <c r="P39" s="1019"/>
      <c r="Q39" s="1019"/>
    </row>
    <row r="40" spans="1:20" ht="25.15" customHeight="1">
      <c r="A40" s="1019"/>
      <c r="B40" s="291"/>
      <c r="C40" s="289"/>
      <c r="D40" s="289"/>
      <c r="E40" s="290"/>
      <c r="F40" s="290"/>
      <c r="G40" s="289"/>
      <c r="H40" s="291"/>
      <c r="I40" s="1094"/>
      <c r="J40" s="1019"/>
      <c r="K40" s="1019"/>
      <c r="L40" s="1019"/>
      <c r="M40" s="1019"/>
      <c r="N40" s="1019"/>
      <c r="O40" s="1019"/>
      <c r="P40" s="1019"/>
      <c r="Q40" s="1019"/>
    </row>
    <row r="41" spans="1:20">
      <c r="A41" s="1019"/>
      <c r="B41" s="98" t="s">
        <v>258</v>
      </c>
      <c r="C41" s="96"/>
      <c r="D41" s="96"/>
      <c r="E41" s="1663" t="s">
        <v>94</v>
      </c>
      <c r="F41" s="1663"/>
      <c r="G41" s="96"/>
      <c r="H41" s="1642" t="s">
        <v>96</v>
      </c>
      <c r="I41" s="1642"/>
      <c r="J41" s="1019"/>
      <c r="K41" s="1019"/>
      <c r="L41" s="1019"/>
      <c r="M41" s="1019"/>
      <c r="N41" s="1019"/>
      <c r="O41" s="1019"/>
      <c r="P41" s="1019"/>
      <c r="Q41" s="1019"/>
    </row>
  </sheetData>
  <mergeCells count="41">
    <mergeCell ref="E41:F41"/>
    <mergeCell ref="H41:I41"/>
    <mergeCell ref="J31:K31"/>
    <mergeCell ref="J32:K32"/>
    <mergeCell ref="J33:K33"/>
    <mergeCell ref="J34:K34"/>
    <mergeCell ref="J35:K35"/>
    <mergeCell ref="J36:K36"/>
    <mergeCell ref="J30:K30"/>
    <mergeCell ref="J18:K18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17:K17"/>
    <mergeCell ref="G7:H7"/>
    <mergeCell ref="I7:J7"/>
    <mergeCell ref="B8:C8"/>
    <mergeCell ref="A10:A11"/>
    <mergeCell ref="B10:B11"/>
    <mergeCell ref="F10:G10"/>
    <mergeCell ref="H10:I10"/>
    <mergeCell ref="J10:K10"/>
    <mergeCell ref="J11:K11"/>
    <mergeCell ref="J12:K12"/>
    <mergeCell ref="J13:K13"/>
    <mergeCell ref="J14:K14"/>
    <mergeCell ref="J15:K15"/>
    <mergeCell ref="J16:K16"/>
    <mergeCell ref="B2:T2"/>
    <mergeCell ref="B3:T3"/>
    <mergeCell ref="G5:H5"/>
    <mergeCell ref="I5:J5"/>
    <mergeCell ref="G6:H6"/>
    <mergeCell ref="I6:J6"/>
  </mergeCells>
  <pageMargins left="0.25" right="0.25" top="0.75" bottom="0.75" header="0.3" footer="0.3"/>
  <pageSetup paperSize="9" scale="59" fitToHeight="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66"/>
    <pageSetUpPr fitToPage="1"/>
  </sheetPr>
  <dimension ref="A1:Y41"/>
  <sheetViews>
    <sheetView zoomScale="90" zoomScaleNormal="90" workbookViewId="0">
      <selection activeCell="B36" sqref="B36"/>
    </sheetView>
  </sheetViews>
  <sheetFormatPr defaultRowHeight="15"/>
  <cols>
    <col min="1" max="1" width="5" style="1017" customWidth="1"/>
    <col min="2" max="2" width="55.7109375" style="1017" customWidth="1"/>
    <col min="3" max="3" width="11.28515625" style="1018" customWidth="1"/>
    <col min="4" max="4" width="9.7109375" style="1018" customWidth="1"/>
    <col min="5" max="6" width="12.140625" style="1018" customWidth="1"/>
    <col min="7" max="7" width="11.28515625" style="1018" customWidth="1"/>
    <col min="8" max="8" width="12.5703125" style="1018" customWidth="1"/>
    <col min="9" max="9" width="11" style="1018" customWidth="1"/>
    <col min="10" max="10" width="6.28515625" style="1018" customWidth="1"/>
    <col min="11" max="11" width="4.85546875" style="1018" customWidth="1"/>
    <col min="12" max="12" width="9.140625" style="1018" customWidth="1"/>
    <col min="13" max="13" width="12.28515625" style="1017" customWidth="1"/>
    <col min="14" max="14" width="13.28515625" style="1018" customWidth="1"/>
    <col min="15" max="15" width="10.7109375" style="1017" customWidth="1"/>
    <col min="16" max="16" width="10.42578125" style="1017" customWidth="1"/>
    <col min="17" max="17" width="9" style="1095" customWidth="1"/>
    <col min="18" max="18" width="13.140625" style="1018" bestFit="1" customWidth="1"/>
    <col min="19" max="19" width="11.5703125" style="1018" hidden="1" customWidth="1"/>
    <col min="20" max="20" width="16.5703125" style="1018" customWidth="1"/>
    <col min="21" max="22" width="14.140625" style="1019" customWidth="1"/>
    <col min="23" max="16384" width="9.140625" style="1019"/>
  </cols>
  <sheetData>
    <row r="1" spans="1:25">
      <c r="Q1" s="528"/>
      <c r="R1" s="528"/>
      <c r="S1" s="528"/>
      <c r="T1" s="31" t="s">
        <v>268</v>
      </c>
    </row>
    <row r="2" spans="1:25" ht="15.75">
      <c r="A2" s="1019"/>
      <c r="B2" s="1643" t="s">
        <v>754</v>
      </c>
      <c r="C2" s="1643"/>
      <c r="D2" s="1643"/>
      <c r="E2" s="1643"/>
      <c r="F2" s="1643"/>
      <c r="G2" s="1643"/>
      <c r="H2" s="1643"/>
      <c r="I2" s="1643"/>
      <c r="J2" s="1643"/>
      <c r="K2" s="1643"/>
      <c r="L2" s="1643"/>
      <c r="M2" s="1643"/>
      <c r="N2" s="1643"/>
      <c r="O2" s="1643"/>
      <c r="P2" s="1643"/>
      <c r="Q2" s="1643"/>
      <c r="R2" s="1643"/>
      <c r="S2" s="1643"/>
      <c r="T2" s="1643"/>
    </row>
    <row r="3" spans="1:25" ht="22.5" customHeight="1">
      <c r="A3" s="1019"/>
      <c r="B3" s="1644" t="s">
        <v>815</v>
      </c>
      <c r="C3" s="1644"/>
      <c r="D3" s="1644"/>
      <c r="E3" s="1644"/>
      <c r="F3" s="1644"/>
      <c r="G3" s="1644"/>
      <c r="H3" s="1644"/>
      <c r="I3" s="1644"/>
      <c r="J3" s="1644"/>
      <c r="K3" s="1644"/>
      <c r="L3" s="1644"/>
      <c r="M3" s="1644"/>
      <c r="N3" s="1644"/>
      <c r="O3" s="1644"/>
      <c r="P3" s="1644"/>
      <c r="Q3" s="1644"/>
      <c r="R3" s="1644"/>
      <c r="S3" s="1644"/>
      <c r="T3" s="1644"/>
      <c r="U3" s="1020"/>
      <c r="V3" s="1020"/>
      <c r="W3" s="1020"/>
      <c r="X3" s="1020"/>
      <c r="Y3" s="32"/>
    </row>
    <row r="4" spans="1:25">
      <c r="A4" s="1019"/>
      <c r="B4" s="1021"/>
      <c r="C4" s="1021"/>
      <c r="D4" s="1021"/>
      <c r="E4" s="1021"/>
      <c r="F4" s="1021"/>
      <c r="G4" s="1021"/>
      <c r="H4" s="1021"/>
      <c r="I4" s="1022"/>
      <c r="J4" s="1022"/>
      <c r="K4" s="1021"/>
      <c r="L4" s="1021"/>
      <c r="M4" s="1021"/>
      <c r="N4" s="1021"/>
      <c r="O4" s="1021"/>
      <c r="P4" s="1021"/>
      <c r="Q4" s="1021"/>
      <c r="R4" s="1021"/>
      <c r="S4" s="1021"/>
      <c r="T4" s="1021"/>
      <c r="U4" s="1020"/>
      <c r="V4" s="1020"/>
      <c r="W4" s="1020"/>
      <c r="X4" s="1020"/>
      <c r="Y4" s="32"/>
    </row>
    <row r="5" spans="1:25" s="32" customFormat="1">
      <c r="B5" s="1023" t="s">
        <v>729</v>
      </c>
      <c r="C5" s="1024"/>
      <c r="D5" s="1024"/>
      <c r="E5" s="1025"/>
      <c r="F5" s="1025"/>
      <c r="G5" s="1645"/>
      <c r="H5" s="1646"/>
      <c r="I5" s="1645"/>
      <c r="J5" s="1646"/>
      <c r="K5" s="1026" t="s">
        <v>669</v>
      </c>
      <c r="L5" s="1027"/>
      <c r="M5" s="1025"/>
      <c r="N5" s="1025"/>
      <c r="O5" s="1025"/>
      <c r="P5" s="1028"/>
      <c r="Q5" s="1029"/>
      <c r="R5" s="1029"/>
      <c r="S5" s="1029"/>
      <c r="T5" s="1025"/>
    </row>
    <row r="6" spans="1:25" s="32" customFormat="1">
      <c r="B6" s="1030" t="s">
        <v>730</v>
      </c>
      <c r="C6" s="1024"/>
      <c r="D6" s="1024"/>
      <c r="E6" s="1025"/>
      <c r="F6" s="1025"/>
      <c r="G6" s="1645"/>
      <c r="H6" s="1646"/>
      <c r="I6" s="1645"/>
      <c r="J6" s="1646"/>
      <c r="K6" s="1026" t="s">
        <v>669</v>
      </c>
      <c r="L6" s="1027"/>
      <c r="M6" s="1025"/>
      <c r="N6" s="1025"/>
      <c r="O6" s="1025"/>
      <c r="P6" s="1025"/>
      <c r="Q6" s="1029"/>
      <c r="R6" s="1029"/>
      <c r="S6" s="1029"/>
      <c r="T6" s="1025"/>
    </row>
    <row r="7" spans="1:25" s="32" customFormat="1">
      <c r="B7" s="1030" t="s">
        <v>731</v>
      </c>
      <c r="C7" s="1024"/>
      <c r="D7" s="1024"/>
      <c r="E7" s="1025"/>
      <c r="F7" s="1025"/>
      <c r="G7" s="1645"/>
      <c r="H7" s="1646"/>
      <c r="I7" s="1645"/>
      <c r="J7" s="1646"/>
      <c r="K7" s="1026" t="s">
        <v>669</v>
      </c>
      <c r="L7" s="1027"/>
      <c r="M7" s="1025"/>
      <c r="N7" s="1025"/>
      <c r="O7" s="1025"/>
      <c r="P7" s="1025"/>
      <c r="Q7" s="1029"/>
      <c r="R7" s="1025"/>
      <c r="S7" s="1029"/>
      <c r="T7" s="1025"/>
    </row>
    <row r="8" spans="1:25" s="32" customFormat="1">
      <c r="B8" s="1594" t="s">
        <v>386</v>
      </c>
      <c r="C8" s="1594"/>
      <c r="D8" s="1024"/>
      <c r="E8" s="1025"/>
      <c r="F8" s="1025"/>
      <c r="G8" s="1024"/>
      <c r="H8" s="1024"/>
      <c r="I8" s="1024"/>
      <c r="J8" s="1024"/>
      <c r="K8" s="1024"/>
      <c r="L8" s="1031"/>
      <c r="M8" s="1025"/>
      <c r="N8" s="1025"/>
      <c r="O8" s="1025"/>
      <c r="P8" s="1025"/>
      <c r="Q8" s="1029"/>
      <c r="R8" s="1029"/>
      <c r="S8" s="1029"/>
      <c r="T8" s="1025"/>
    </row>
    <row r="9" spans="1:25" s="32" customFormat="1" ht="16.5" thickBot="1">
      <c r="B9" s="112"/>
      <c r="C9" s="112"/>
      <c r="D9" s="1032"/>
      <c r="E9" s="1032"/>
      <c r="F9" s="1032"/>
      <c r="G9" s="1032"/>
      <c r="H9" s="1032"/>
      <c r="I9" s="1032"/>
      <c r="J9" s="1032"/>
      <c r="K9" s="1032"/>
      <c r="L9" s="1032"/>
      <c r="M9" s="1032"/>
      <c r="N9" s="1032"/>
      <c r="O9" s="1032"/>
      <c r="Q9" s="36"/>
      <c r="R9" s="36"/>
      <c r="S9" s="36"/>
    </row>
    <row r="10" spans="1:25" s="1037" customFormat="1" ht="51">
      <c r="A10" s="1649" t="s">
        <v>0</v>
      </c>
      <c r="B10" s="1651" t="s">
        <v>46</v>
      </c>
      <c r="C10" s="1033" t="s">
        <v>289</v>
      </c>
      <c r="D10" s="1033" t="s">
        <v>115</v>
      </c>
      <c r="E10" s="1033" t="s">
        <v>732</v>
      </c>
      <c r="F10" s="1653" t="s">
        <v>733</v>
      </c>
      <c r="G10" s="1654"/>
      <c r="H10" s="1653" t="s">
        <v>117</v>
      </c>
      <c r="I10" s="1654"/>
      <c r="J10" s="1653" t="s">
        <v>734</v>
      </c>
      <c r="K10" s="1654"/>
      <c r="L10" s="1033" t="s">
        <v>74</v>
      </c>
      <c r="M10" s="1034" t="s">
        <v>108</v>
      </c>
      <c r="N10" s="1033" t="s">
        <v>47</v>
      </c>
      <c r="O10" s="1034" t="s">
        <v>249</v>
      </c>
      <c r="P10" s="1034" t="s">
        <v>60</v>
      </c>
      <c r="Q10" s="1035" t="s">
        <v>48</v>
      </c>
      <c r="R10" s="1033" t="s">
        <v>49</v>
      </c>
      <c r="S10" s="1033" t="s">
        <v>50</v>
      </c>
      <c r="T10" s="1036" t="s">
        <v>51</v>
      </c>
    </row>
    <row r="11" spans="1:25" s="1037" customFormat="1">
      <c r="A11" s="1650"/>
      <c r="B11" s="1652"/>
      <c r="C11" s="1038" t="s">
        <v>52</v>
      </c>
      <c r="D11" s="1038" t="s">
        <v>735</v>
      </c>
      <c r="E11" s="1038" t="s">
        <v>669</v>
      </c>
      <c r="F11" s="1038" t="s">
        <v>736</v>
      </c>
      <c r="G11" s="1038" t="s">
        <v>281</v>
      </c>
      <c r="H11" s="1038" t="s">
        <v>736</v>
      </c>
      <c r="I11" s="1038" t="s">
        <v>281</v>
      </c>
      <c r="J11" s="1655" t="s">
        <v>231</v>
      </c>
      <c r="K11" s="1656"/>
      <c r="L11" s="1038" t="s">
        <v>231</v>
      </c>
      <c r="M11" s="1039" t="s">
        <v>53</v>
      </c>
      <c r="N11" s="1038" t="s">
        <v>54</v>
      </c>
      <c r="O11" s="1040" t="s">
        <v>669</v>
      </c>
      <c r="P11" s="1040" t="s">
        <v>669</v>
      </c>
      <c r="Q11" s="1041" t="s">
        <v>54</v>
      </c>
      <c r="R11" s="1042" t="s">
        <v>54</v>
      </c>
      <c r="S11" s="1042" t="s">
        <v>54</v>
      </c>
      <c r="T11" s="1043" t="s">
        <v>54</v>
      </c>
    </row>
    <row r="12" spans="1:25" ht="14.25" customHeight="1">
      <c r="A12" s="1044">
        <v>1</v>
      </c>
      <c r="B12" s="1045">
        <v>2</v>
      </c>
      <c r="C12" s="1045">
        <v>3</v>
      </c>
      <c r="D12" s="1045">
        <v>4</v>
      </c>
      <c r="E12" s="1045">
        <v>5</v>
      </c>
      <c r="F12" s="1045">
        <v>6</v>
      </c>
      <c r="G12" s="1045">
        <v>7</v>
      </c>
      <c r="H12" s="1045">
        <v>8</v>
      </c>
      <c r="I12" s="1046" t="s">
        <v>737</v>
      </c>
      <c r="J12" s="1657" t="s">
        <v>738</v>
      </c>
      <c r="K12" s="1658"/>
      <c r="L12" s="1046" t="s">
        <v>739</v>
      </c>
      <c r="M12" s="1045">
        <v>12</v>
      </c>
      <c r="N12" s="1046" t="s">
        <v>740</v>
      </c>
      <c r="O12" s="1045">
        <v>14</v>
      </c>
      <c r="P12" s="1046" t="s">
        <v>741</v>
      </c>
      <c r="Q12" s="1046" t="s">
        <v>742</v>
      </c>
      <c r="R12" s="1046" t="s">
        <v>72</v>
      </c>
      <c r="S12" s="1046" t="s">
        <v>72</v>
      </c>
      <c r="T12" s="1047" t="s">
        <v>277</v>
      </c>
    </row>
    <row r="13" spans="1:25" ht="34.5" customHeight="1">
      <c r="A13" s="1048"/>
      <c r="B13" s="1049" t="s">
        <v>743</v>
      </c>
      <c r="C13" s="54"/>
      <c r="D13" s="1050"/>
      <c r="E13" s="54"/>
      <c r="F13" s="54"/>
      <c r="G13" s="54"/>
      <c r="H13" s="54"/>
      <c r="I13" s="54"/>
      <c r="J13" s="1647"/>
      <c r="K13" s="1648"/>
      <c r="L13" s="54"/>
      <c r="M13" s="59"/>
      <c r="N13" s="57"/>
      <c r="O13" s="57"/>
      <c r="P13" s="57"/>
      <c r="Q13" s="57"/>
      <c r="R13" s="57"/>
      <c r="S13" s="57"/>
      <c r="T13" s="1051"/>
    </row>
    <row r="14" spans="1:25" ht="14.25" customHeight="1">
      <c r="A14" s="1052">
        <v>1</v>
      </c>
      <c r="B14" s="1053" t="s">
        <v>744</v>
      </c>
      <c r="C14" s="1050"/>
      <c r="D14" s="1050"/>
      <c r="E14" s="1050"/>
      <c r="F14" s="1050"/>
      <c r="G14" s="1050"/>
      <c r="H14" s="1050"/>
      <c r="I14" s="1054"/>
      <c r="J14" s="1659"/>
      <c r="K14" s="1660"/>
      <c r="L14" s="1054"/>
      <c r="M14" s="1050"/>
      <c r="N14" s="1054"/>
      <c r="O14" s="1050"/>
      <c r="P14" s="1054"/>
      <c r="Q14" s="1054"/>
      <c r="R14" s="1054"/>
      <c r="S14" s="1054"/>
      <c r="T14" s="1055"/>
    </row>
    <row r="15" spans="1:25" ht="14.25" customHeight="1">
      <c r="A15" s="1048" t="s">
        <v>102</v>
      </c>
      <c r="B15" s="1056"/>
      <c r="C15" s="1057"/>
      <c r="D15" s="1050"/>
      <c r="E15" s="54"/>
      <c r="F15" s="54"/>
      <c r="G15" s="54"/>
      <c r="H15" s="54"/>
      <c r="I15" s="54"/>
      <c r="J15" s="1647"/>
      <c r="K15" s="1648"/>
      <c r="L15" s="54"/>
      <c r="M15" s="59"/>
      <c r="N15" s="57"/>
      <c r="O15" s="57"/>
      <c r="P15" s="57"/>
      <c r="Q15" s="59"/>
      <c r="R15" s="57"/>
      <c r="S15" s="57"/>
      <c r="T15" s="1051"/>
    </row>
    <row r="16" spans="1:25" ht="14.25" customHeight="1">
      <c r="A16" s="1058" t="s">
        <v>103</v>
      </c>
      <c r="B16" s="61"/>
      <c r="C16" s="54"/>
      <c r="D16" s="54"/>
      <c r="E16" s="54"/>
      <c r="F16" s="54"/>
      <c r="G16" s="54"/>
      <c r="H16" s="54"/>
      <c r="I16" s="54"/>
      <c r="J16" s="1647"/>
      <c r="K16" s="1648"/>
      <c r="L16" s="54"/>
      <c r="M16" s="62"/>
      <c r="N16" s="57"/>
      <c r="O16" s="57"/>
      <c r="P16" s="57"/>
      <c r="Q16" s="1059"/>
      <c r="R16" s="57"/>
      <c r="S16" s="57"/>
      <c r="T16" s="1051"/>
    </row>
    <row r="17" spans="1:20" ht="14.25" customHeight="1">
      <c r="A17" s="1058" t="s">
        <v>200</v>
      </c>
      <c r="B17" s="61"/>
      <c r="C17" s="54"/>
      <c r="D17" s="54"/>
      <c r="E17" s="54"/>
      <c r="F17" s="54"/>
      <c r="G17" s="54"/>
      <c r="H17" s="54"/>
      <c r="I17" s="54"/>
      <c r="J17" s="1647"/>
      <c r="K17" s="1648"/>
      <c r="L17" s="54"/>
      <c r="M17" s="62"/>
      <c r="N17" s="57"/>
      <c r="O17" s="57"/>
      <c r="P17" s="57"/>
      <c r="Q17" s="1059"/>
      <c r="R17" s="57"/>
      <c r="S17" s="57"/>
      <c r="T17" s="1051"/>
    </row>
    <row r="18" spans="1:20" ht="14.25" customHeight="1">
      <c r="A18" s="1058" t="s">
        <v>201</v>
      </c>
      <c r="B18" s="61"/>
      <c r="C18" s="1057"/>
      <c r="D18" s="54"/>
      <c r="E18" s="54"/>
      <c r="F18" s="54"/>
      <c r="G18" s="54"/>
      <c r="H18" s="54"/>
      <c r="I18" s="54"/>
      <c r="J18" s="1647"/>
      <c r="K18" s="1648"/>
      <c r="L18" s="54"/>
      <c r="M18" s="57"/>
      <c r="N18" s="57"/>
      <c r="O18" s="57"/>
      <c r="P18" s="57"/>
      <c r="Q18" s="1059"/>
      <c r="R18" s="57"/>
      <c r="S18" s="57"/>
      <c r="T18" s="1051"/>
    </row>
    <row r="19" spans="1:20" ht="14.25" customHeight="1">
      <c r="A19" s="1060">
        <v>2</v>
      </c>
      <c r="B19" s="1053" t="s">
        <v>745</v>
      </c>
      <c r="C19" s="1061"/>
      <c r="D19" s="1061"/>
      <c r="E19" s="1061"/>
      <c r="F19" s="1061"/>
      <c r="G19" s="1061"/>
      <c r="H19" s="1061"/>
      <c r="I19" s="1062"/>
      <c r="J19" s="1063"/>
      <c r="K19" s="1064"/>
      <c r="L19" s="1062"/>
      <c r="M19" s="1061"/>
      <c r="N19" s="1062"/>
      <c r="O19" s="1061"/>
      <c r="P19" s="1062"/>
      <c r="Q19" s="1062"/>
      <c r="R19" s="1062"/>
      <c r="S19" s="1065"/>
      <c r="T19" s="1055"/>
    </row>
    <row r="20" spans="1:20" s="1037" customFormat="1">
      <c r="A20" s="49" t="s">
        <v>9</v>
      </c>
      <c r="B20" s="1056"/>
      <c r="C20" s="54"/>
      <c r="D20" s="54"/>
      <c r="E20" s="54"/>
      <c r="F20" s="54"/>
      <c r="G20" s="54"/>
      <c r="H20" s="1066"/>
      <c r="I20" s="1066"/>
      <c r="J20" s="1647"/>
      <c r="K20" s="1648"/>
      <c r="L20" s="54"/>
      <c r="M20" s="59"/>
      <c r="N20" s="57"/>
      <c r="O20" s="57"/>
      <c r="P20" s="57"/>
      <c r="Q20" s="57"/>
      <c r="R20" s="57"/>
      <c r="S20" s="57"/>
      <c r="T20" s="1051"/>
    </row>
    <row r="21" spans="1:20" s="1037" customFormat="1">
      <c r="A21" s="49" t="s">
        <v>7</v>
      </c>
      <c r="B21" s="1056"/>
      <c r="C21" s="1057"/>
      <c r="D21" s="54"/>
      <c r="E21" s="54"/>
      <c r="F21" s="54"/>
      <c r="G21" s="54"/>
      <c r="H21" s="1066"/>
      <c r="I21" s="1066"/>
      <c r="J21" s="1647"/>
      <c r="K21" s="1648"/>
      <c r="L21" s="54"/>
      <c r="M21" s="59"/>
      <c r="N21" s="57"/>
      <c r="O21" s="57"/>
      <c r="P21" s="57"/>
      <c r="Q21" s="59"/>
      <c r="R21" s="57"/>
      <c r="S21" s="57"/>
      <c r="T21" s="1051"/>
    </row>
    <row r="22" spans="1:20" s="1071" customFormat="1" ht="15.75">
      <c r="A22" s="1067">
        <v>4</v>
      </c>
      <c r="B22" s="1068" t="s">
        <v>746</v>
      </c>
      <c r="C22" s="66"/>
      <c r="D22" s="66"/>
      <c r="E22" s="66"/>
      <c r="F22" s="66"/>
      <c r="G22" s="66"/>
      <c r="H22" s="66"/>
      <c r="I22" s="66"/>
      <c r="J22" s="1661"/>
      <c r="K22" s="1662"/>
      <c r="L22" s="66"/>
      <c r="M22" s="1069"/>
      <c r="N22" s="1069"/>
      <c r="O22" s="1069"/>
      <c r="P22" s="1069"/>
      <c r="Q22" s="1070"/>
      <c r="R22" s="1069"/>
      <c r="S22" s="1069"/>
      <c r="T22" s="1055"/>
    </row>
    <row r="23" spans="1:20">
      <c r="A23" s="49" t="s">
        <v>11</v>
      </c>
      <c r="B23" s="61"/>
      <c r="C23" s="54"/>
      <c r="D23" s="54"/>
      <c r="E23" s="54"/>
      <c r="F23" s="54"/>
      <c r="G23" s="54"/>
      <c r="H23" s="54"/>
      <c r="I23" s="54"/>
      <c r="J23" s="1647"/>
      <c r="K23" s="1648"/>
      <c r="L23" s="54"/>
      <c r="M23" s="57"/>
      <c r="N23" s="57"/>
      <c r="O23" s="57"/>
      <c r="P23" s="57"/>
      <c r="Q23" s="1059"/>
      <c r="R23" s="57"/>
      <c r="S23" s="57"/>
      <c r="T23" s="1051"/>
    </row>
    <row r="24" spans="1:20">
      <c r="A24" s="49" t="s">
        <v>12</v>
      </c>
      <c r="B24" s="61"/>
      <c r="C24" s="54"/>
      <c r="D24" s="54"/>
      <c r="E24" s="54"/>
      <c r="F24" s="54"/>
      <c r="G24" s="54"/>
      <c r="H24" s="54"/>
      <c r="I24" s="54"/>
      <c r="J24" s="1647"/>
      <c r="K24" s="1648"/>
      <c r="L24" s="54"/>
      <c r="M24" s="57"/>
      <c r="N24" s="57"/>
      <c r="O24" s="57"/>
      <c r="P24" s="57"/>
      <c r="Q24" s="1059"/>
      <c r="R24" s="57"/>
      <c r="S24" s="57"/>
      <c r="T24" s="1051"/>
    </row>
    <row r="25" spans="1:20" ht="15.75" customHeight="1">
      <c r="A25" s="1067">
        <v>5</v>
      </c>
      <c r="B25" s="1072" t="s">
        <v>747</v>
      </c>
      <c r="C25" s="54"/>
      <c r="D25" s="54"/>
      <c r="E25" s="54"/>
      <c r="F25" s="54"/>
      <c r="G25" s="54"/>
      <c r="H25" s="54"/>
      <c r="I25" s="54"/>
      <c r="J25" s="1647"/>
      <c r="K25" s="1648"/>
      <c r="L25" s="54"/>
      <c r="M25" s="54"/>
      <c r="N25" s="55"/>
      <c r="O25" s="54"/>
      <c r="P25" s="56"/>
      <c r="Q25" s="56"/>
      <c r="R25" s="57"/>
      <c r="S25" s="54"/>
      <c r="T25" s="1055"/>
    </row>
    <row r="26" spans="1:20">
      <c r="A26" s="1073" t="s">
        <v>710</v>
      </c>
      <c r="B26" s="1049"/>
      <c r="C26" s="54"/>
      <c r="D26" s="54"/>
      <c r="E26" s="54"/>
      <c r="F26" s="54"/>
      <c r="G26" s="54"/>
      <c r="H26" s="54"/>
      <c r="I26" s="54"/>
      <c r="J26" s="1647"/>
      <c r="K26" s="1648"/>
      <c r="L26" s="54"/>
      <c r="M26" s="59"/>
      <c r="N26" s="57"/>
      <c r="O26" s="57"/>
      <c r="P26" s="57"/>
      <c r="Q26" s="57"/>
      <c r="R26" s="57"/>
      <c r="S26" s="57"/>
      <c r="T26" s="1051"/>
    </row>
    <row r="27" spans="1:20" ht="15.75" customHeight="1">
      <c r="A27" s="1073" t="s">
        <v>748</v>
      </c>
      <c r="B27" s="1056"/>
      <c r="C27" s="54"/>
      <c r="D27" s="54"/>
      <c r="E27" s="54"/>
      <c r="F27" s="54"/>
      <c r="G27" s="54"/>
      <c r="H27" s="54"/>
      <c r="I27" s="54"/>
      <c r="J27" s="1647"/>
      <c r="K27" s="1648"/>
      <c r="L27" s="54"/>
      <c r="M27" s="59"/>
      <c r="N27" s="57"/>
      <c r="O27" s="57"/>
      <c r="P27" s="57"/>
      <c r="Q27" s="57"/>
      <c r="R27" s="57"/>
      <c r="S27" s="57"/>
      <c r="T27" s="1051"/>
    </row>
    <row r="28" spans="1:20" ht="15.75" customHeight="1">
      <c r="A28" s="1073" t="s">
        <v>749</v>
      </c>
      <c r="B28" s="1056"/>
      <c r="C28" s="54"/>
      <c r="D28" s="54"/>
      <c r="E28" s="54"/>
      <c r="F28" s="54"/>
      <c r="G28" s="54"/>
      <c r="H28" s="54"/>
      <c r="I28" s="54"/>
      <c r="J28" s="1647"/>
      <c r="K28" s="1648"/>
      <c r="L28" s="54"/>
      <c r="M28" s="59"/>
      <c r="N28" s="57"/>
      <c r="O28" s="57"/>
      <c r="P28" s="57"/>
      <c r="Q28" s="57"/>
      <c r="R28" s="57"/>
      <c r="S28" s="57"/>
      <c r="T28" s="1051"/>
    </row>
    <row r="29" spans="1:20" ht="15.75" customHeight="1">
      <c r="A29" s="1073" t="s">
        <v>750</v>
      </c>
      <c r="B29" s="1056"/>
      <c r="C29" s="54"/>
      <c r="D29" s="54"/>
      <c r="E29" s="54"/>
      <c r="F29" s="54"/>
      <c r="G29" s="54"/>
      <c r="H29" s="54"/>
      <c r="I29" s="54"/>
      <c r="J29" s="1647"/>
      <c r="K29" s="1648"/>
      <c r="L29" s="54"/>
      <c r="M29" s="59"/>
      <c r="N29" s="57"/>
      <c r="O29" s="57"/>
      <c r="P29" s="57"/>
      <c r="Q29" s="57"/>
      <c r="R29" s="57"/>
      <c r="S29" s="57"/>
      <c r="T29" s="1051"/>
    </row>
    <row r="30" spans="1:20" ht="15.75" customHeight="1">
      <c r="A30" s="1073"/>
      <c r="B30" s="1074" t="s">
        <v>751</v>
      </c>
      <c r="C30" s="66"/>
      <c r="D30" s="66"/>
      <c r="E30" s="66"/>
      <c r="F30" s="66"/>
      <c r="G30" s="66"/>
      <c r="H30" s="66"/>
      <c r="I30" s="66"/>
      <c r="J30" s="1661"/>
      <c r="K30" s="1662"/>
      <c r="L30" s="66"/>
      <c r="M30" s="70"/>
      <c r="N30" s="1069"/>
      <c r="O30" s="1069"/>
      <c r="P30" s="1069"/>
      <c r="Q30" s="1069"/>
      <c r="R30" s="1069"/>
      <c r="S30" s="1069"/>
      <c r="T30" s="1055"/>
    </row>
    <row r="31" spans="1:20">
      <c r="A31" s="49"/>
      <c r="B31" s="1056" t="s">
        <v>752</v>
      </c>
      <c r="C31" s="54"/>
      <c r="D31" s="54"/>
      <c r="E31" s="54"/>
      <c r="F31" s="54"/>
      <c r="G31" s="54"/>
      <c r="H31" s="54"/>
      <c r="I31" s="54"/>
      <c r="J31" s="1647"/>
      <c r="K31" s="1648"/>
      <c r="L31" s="54"/>
      <c r="M31" s="59"/>
      <c r="N31" s="57"/>
      <c r="O31" s="57"/>
      <c r="P31" s="57"/>
      <c r="Q31" s="57"/>
      <c r="R31" s="57"/>
      <c r="S31" s="57"/>
      <c r="T31" s="1051"/>
    </row>
    <row r="32" spans="1:20">
      <c r="A32" s="49"/>
      <c r="B32" s="1075" t="s">
        <v>693</v>
      </c>
      <c r="C32" s="54"/>
      <c r="D32" s="54"/>
      <c r="E32" s="54"/>
      <c r="F32" s="54"/>
      <c r="G32" s="54"/>
      <c r="H32" s="54"/>
      <c r="I32" s="54"/>
      <c r="J32" s="1647"/>
      <c r="K32" s="1648"/>
      <c r="L32" s="54"/>
      <c r="M32" s="59"/>
      <c r="N32" s="57"/>
      <c r="O32" s="57"/>
      <c r="P32" s="57"/>
      <c r="Q32" s="57"/>
      <c r="R32" s="57"/>
      <c r="S32" s="57"/>
      <c r="T32" s="1051"/>
    </row>
    <row r="33" spans="1:20">
      <c r="A33" s="49"/>
      <c r="B33" s="1075" t="s">
        <v>753</v>
      </c>
      <c r="C33" s="54"/>
      <c r="D33" s="54"/>
      <c r="E33" s="54"/>
      <c r="F33" s="54"/>
      <c r="G33" s="54"/>
      <c r="H33" s="54"/>
      <c r="I33" s="54"/>
      <c r="J33" s="1647"/>
      <c r="K33" s="1648"/>
      <c r="L33" s="54"/>
      <c r="M33" s="59"/>
      <c r="N33" s="57"/>
      <c r="O33" s="57"/>
      <c r="P33" s="57"/>
      <c r="Q33" s="57"/>
      <c r="R33" s="57"/>
      <c r="S33" s="57"/>
      <c r="T33" s="1051"/>
    </row>
    <row r="34" spans="1:20">
      <c r="A34" s="1076"/>
      <c r="B34" s="1077" t="s">
        <v>26</v>
      </c>
      <c r="C34" s="1078"/>
      <c r="D34" s="1078"/>
      <c r="E34" s="1078"/>
      <c r="F34" s="1078"/>
      <c r="G34" s="1078"/>
      <c r="H34" s="1078"/>
      <c r="I34" s="1078"/>
      <c r="J34" s="1664"/>
      <c r="K34" s="1665"/>
      <c r="L34" s="1078"/>
      <c r="M34" s="1079"/>
      <c r="N34" s="1079"/>
      <c r="O34" s="1079"/>
      <c r="P34" s="1079"/>
      <c r="Q34" s="1080"/>
      <c r="R34" s="1079"/>
      <c r="S34" s="1079"/>
      <c r="T34" s="1081"/>
    </row>
    <row r="35" spans="1:20">
      <c r="A35" s="1076"/>
      <c r="B35" s="1077" t="s">
        <v>833</v>
      </c>
      <c r="C35" s="1078"/>
      <c r="D35" s="1078"/>
      <c r="E35" s="1078"/>
      <c r="F35" s="1078"/>
      <c r="G35" s="1078"/>
      <c r="H35" s="1078"/>
      <c r="I35" s="1078"/>
      <c r="J35" s="1664"/>
      <c r="K35" s="1665"/>
      <c r="L35" s="1078"/>
      <c r="M35" s="1079"/>
      <c r="N35" s="1079"/>
      <c r="O35" s="1079"/>
      <c r="P35" s="1079"/>
      <c r="Q35" s="1080"/>
      <c r="R35" s="1079"/>
      <c r="S35" s="1079"/>
      <c r="T35" s="1081"/>
    </row>
    <row r="36" spans="1:20" ht="15.75" thickBot="1">
      <c r="A36" s="1082"/>
      <c r="B36" s="1083" t="s">
        <v>59</v>
      </c>
      <c r="C36" s="1084"/>
      <c r="D36" s="1084"/>
      <c r="E36" s="1084"/>
      <c r="F36" s="1084"/>
      <c r="G36" s="1084"/>
      <c r="H36" s="1084"/>
      <c r="I36" s="1084"/>
      <c r="J36" s="1666"/>
      <c r="K36" s="1667"/>
      <c r="L36" s="1084"/>
      <c r="M36" s="1085"/>
      <c r="N36" s="1085"/>
      <c r="O36" s="1085"/>
      <c r="P36" s="1085"/>
      <c r="Q36" s="1086"/>
      <c r="R36" s="1085"/>
      <c r="S36" s="1085"/>
      <c r="T36" s="1087"/>
    </row>
    <row r="37" spans="1:20" ht="15.75">
      <c r="A37" s="1088"/>
      <c r="B37" s="1089"/>
      <c r="C37" s="1090"/>
      <c r="D37" s="1090"/>
      <c r="E37" s="1090"/>
      <c r="F37" s="1090"/>
      <c r="G37" s="1090"/>
      <c r="H37" s="1090"/>
      <c r="I37" s="1090"/>
      <c r="J37" s="1091"/>
      <c r="K37" s="1091"/>
      <c r="L37" s="1090"/>
      <c r="M37" s="1092"/>
      <c r="N37" s="1092"/>
      <c r="O37" s="1092"/>
      <c r="P37" s="1092"/>
      <c r="Q37" s="1093"/>
      <c r="R37" s="1092"/>
      <c r="S37" s="1092"/>
      <c r="T37" s="1092"/>
    </row>
    <row r="38" spans="1:20" ht="15.75">
      <c r="A38" s="1088"/>
      <c r="B38" s="1089"/>
      <c r="C38" s="1090"/>
      <c r="D38" s="1090"/>
      <c r="E38" s="1090"/>
      <c r="F38" s="1090"/>
      <c r="G38" s="1090"/>
      <c r="H38" s="1090"/>
      <c r="I38" s="1090"/>
      <c r="J38" s="1091"/>
      <c r="K38" s="1091"/>
      <c r="L38" s="1090"/>
      <c r="M38" s="1092"/>
      <c r="N38" s="1092"/>
      <c r="O38" s="1092"/>
      <c r="P38" s="1092"/>
      <c r="Q38" s="1093"/>
      <c r="R38" s="1092"/>
      <c r="S38" s="1092"/>
      <c r="T38" s="1092"/>
    </row>
    <row r="39" spans="1:20">
      <c r="A39" s="1019"/>
      <c r="B39" s="1019"/>
      <c r="C39" s="1019"/>
      <c r="D39" s="1019"/>
      <c r="E39" s="1019"/>
      <c r="F39" s="1019"/>
      <c r="G39" s="1019"/>
      <c r="H39" s="1019"/>
      <c r="I39" s="1019"/>
      <c r="J39" s="1019"/>
      <c r="K39" s="1019"/>
      <c r="L39" s="1019"/>
      <c r="M39" s="1019"/>
      <c r="N39" s="1019"/>
      <c r="O39" s="1019"/>
      <c r="P39" s="1019"/>
      <c r="Q39" s="1019"/>
    </row>
    <row r="40" spans="1:20" ht="25.15" customHeight="1">
      <c r="A40" s="1019"/>
      <c r="B40" s="291"/>
      <c r="C40" s="289"/>
      <c r="D40" s="289"/>
      <c r="E40" s="290"/>
      <c r="F40" s="290"/>
      <c r="G40" s="289"/>
      <c r="H40" s="291"/>
      <c r="I40" s="1094"/>
      <c r="J40" s="1019"/>
      <c r="K40" s="1019"/>
      <c r="L40" s="1019"/>
      <c r="M40" s="1019"/>
      <c r="N40" s="1019"/>
      <c r="O40" s="1019"/>
      <c r="P40" s="1019"/>
      <c r="Q40" s="1019"/>
    </row>
    <row r="41" spans="1:20">
      <c r="A41" s="1019"/>
      <c r="B41" s="98" t="s">
        <v>258</v>
      </c>
      <c r="C41" s="96"/>
      <c r="D41" s="96"/>
      <c r="E41" s="1663" t="s">
        <v>94</v>
      </c>
      <c r="F41" s="1663"/>
      <c r="G41" s="96"/>
      <c r="H41" s="1642" t="s">
        <v>96</v>
      </c>
      <c r="I41" s="1642"/>
      <c r="J41" s="1019"/>
      <c r="K41" s="1019"/>
      <c r="L41" s="1019"/>
      <c r="M41" s="1019"/>
      <c r="N41" s="1019"/>
      <c r="O41" s="1019"/>
      <c r="P41" s="1019"/>
      <c r="Q41" s="1019"/>
    </row>
  </sheetData>
  <mergeCells count="41">
    <mergeCell ref="E41:F41"/>
    <mergeCell ref="H41:I41"/>
    <mergeCell ref="J31:K31"/>
    <mergeCell ref="J32:K32"/>
    <mergeCell ref="J33:K33"/>
    <mergeCell ref="J34:K34"/>
    <mergeCell ref="J35:K35"/>
    <mergeCell ref="J36:K36"/>
    <mergeCell ref="J30:K30"/>
    <mergeCell ref="J18:K18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17:K17"/>
    <mergeCell ref="G7:H7"/>
    <mergeCell ref="I7:J7"/>
    <mergeCell ref="B8:C8"/>
    <mergeCell ref="A10:A11"/>
    <mergeCell ref="B10:B11"/>
    <mergeCell ref="F10:G10"/>
    <mergeCell ref="H10:I10"/>
    <mergeCell ref="J10:K10"/>
    <mergeCell ref="J11:K11"/>
    <mergeCell ref="J12:K12"/>
    <mergeCell ref="J13:K13"/>
    <mergeCell ref="J14:K14"/>
    <mergeCell ref="J15:K15"/>
    <mergeCell ref="J16:K16"/>
    <mergeCell ref="B2:T2"/>
    <mergeCell ref="B3:T3"/>
    <mergeCell ref="G5:H5"/>
    <mergeCell ref="I5:J5"/>
    <mergeCell ref="G6:H6"/>
    <mergeCell ref="I6:J6"/>
  </mergeCells>
  <pageMargins left="0.25" right="0.25" top="0.75" bottom="0.75" header="0.3" footer="0.3"/>
  <pageSetup paperSize="9" scale="59" fitToHeight="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466D2-E053-4728-A40F-EED228051AE0}">
  <sheetPr>
    <tabColor rgb="FFFFFF66"/>
    <pageSetUpPr fitToPage="1"/>
  </sheetPr>
  <dimension ref="A1:Y41"/>
  <sheetViews>
    <sheetView zoomScale="90" zoomScaleNormal="90" workbookViewId="0">
      <selection activeCell="B36" sqref="B36"/>
    </sheetView>
  </sheetViews>
  <sheetFormatPr defaultRowHeight="15"/>
  <cols>
    <col min="1" max="1" width="5" style="1017" customWidth="1"/>
    <col min="2" max="2" width="55.7109375" style="1017" customWidth="1"/>
    <col min="3" max="3" width="11.28515625" style="1018" customWidth="1"/>
    <col min="4" max="4" width="9.7109375" style="1018" customWidth="1"/>
    <col min="5" max="5" width="11.5703125" style="1018" customWidth="1"/>
    <col min="6" max="6" width="12.140625" style="1018" customWidth="1"/>
    <col min="7" max="7" width="11.28515625" style="1018" customWidth="1"/>
    <col min="8" max="8" width="12.5703125" style="1018" customWidth="1"/>
    <col min="9" max="9" width="11" style="1018" customWidth="1"/>
    <col min="10" max="10" width="6.28515625" style="1018" customWidth="1"/>
    <col min="11" max="11" width="4.85546875" style="1018" customWidth="1"/>
    <col min="12" max="12" width="9.140625" style="1018" customWidth="1"/>
    <col min="13" max="13" width="12.28515625" style="1017" customWidth="1"/>
    <col min="14" max="14" width="13.28515625" style="1018" customWidth="1"/>
    <col min="15" max="15" width="10.7109375" style="1017" customWidth="1"/>
    <col min="16" max="16" width="10.42578125" style="1017" customWidth="1"/>
    <col min="17" max="17" width="9" style="1095" customWidth="1"/>
    <col min="18" max="18" width="13.140625" style="1018" bestFit="1" customWidth="1"/>
    <col min="19" max="19" width="11.5703125" style="1018" hidden="1" customWidth="1"/>
    <col min="20" max="20" width="16.5703125" style="1018" customWidth="1"/>
    <col min="21" max="22" width="14.140625" style="1019" customWidth="1"/>
    <col min="23" max="16384" width="9.140625" style="1019"/>
  </cols>
  <sheetData>
    <row r="1" spans="1:25">
      <c r="Q1" s="528"/>
      <c r="R1" s="528"/>
      <c r="S1" s="528"/>
      <c r="T1" s="31" t="s">
        <v>268</v>
      </c>
    </row>
    <row r="2" spans="1:25" ht="15.75">
      <c r="A2" s="1019"/>
      <c r="B2" s="1643" t="s">
        <v>774</v>
      </c>
      <c r="C2" s="1643"/>
      <c r="D2" s="1643"/>
      <c r="E2" s="1643"/>
      <c r="F2" s="1643"/>
      <c r="G2" s="1643"/>
      <c r="H2" s="1643"/>
      <c r="I2" s="1643"/>
      <c r="J2" s="1643"/>
      <c r="K2" s="1643"/>
      <c r="L2" s="1643"/>
      <c r="M2" s="1643"/>
      <c r="N2" s="1643"/>
      <c r="O2" s="1643"/>
      <c r="P2" s="1643"/>
      <c r="Q2" s="1643"/>
      <c r="R2" s="1643"/>
      <c r="S2" s="1643"/>
      <c r="T2" s="1643"/>
    </row>
    <row r="3" spans="1:25" ht="22.5" customHeight="1">
      <c r="A3" s="1019"/>
      <c r="B3" s="1644" t="s">
        <v>816</v>
      </c>
      <c r="C3" s="1644"/>
      <c r="D3" s="1644"/>
      <c r="E3" s="1644"/>
      <c r="F3" s="1644"/>
      <c r="G3" s="1644"/>
      <c r="H3" s="1644"/>
      <c r="I3" s="1644"/>
      <c r="J3" s="1644"/>
      <c r="K3" s="1644"/>
      <c r="L3" s="1644"/>
      <c r="M3" s="1644"/>
      <c r="N3" s="1644"/>
      <c r="O3" s="1644"/>
      <c r="P3" s="1644"/>
      <c r="Q3" s="1644"/>
      <c r="R3" s="1644"/>
      <c r="S3" s="1644"/>
      <c r="T3" s="1644"/>
      <c r="U3" s="1020"/>
      <c r="V3" s="1020"/>
      <c r="W3" s="1020"/>
      <c r="X3" s="1020"/>
      <c r="Y3" s="32"/>
    </row>
    <row r="4" spans="1:25">
      <c r="A4" s="1019"/>
      <c r="B4" s="1021"/>
      <c r="C4" s="1021"/>
      <c r="D4" s="1021"/>
      <c r="E4" s="1021"/>
      <c r="F4" s="1021"/>
      <c r="G4" s="1021"/>
      <c r="H4" s="1021"/>
      <c r="I4" s="1022"/>
      <c r="J4" s="1022"/>
      <c r="K4" s="1021"/>
      <c r="L4" s="1021"/>
      <c r="M4" s="1021"/>
      <c r="N4" s="1021"/>
      <c r="O4" s="1021"/>
      <c r="P4" s="1021"/>
      <c r="Q4" s="1021"/>
      <c r="R4" s="1021"/>
      <c r="S4" s="1021"/>
      <c r="T4" s="1021"/>
      <c r="U4" s="1020"/>
      <c r="V4" s="1020"/>
      <c r="W4" s="1020"/>
      <c r="X4" s="1020"/>
      <c r="Y4" s="32"/>
    </row>
    <row r="5" spans="1:25" s="32" customFormat="1">
      <c r="B5" s="1023" t="s">
        <v>729</v>
      </c>
      <c r="C5" s="1024"/>
      <c r="D5" s="1024"/>
      <c r="E5" s="1025"/>
      <c r="F5" s="1025"/>
      <c r="G5" s="1645"/>
      <c r="H5" s="1646"/>
      <c r="I5" s="1645"/>
      <c r="J5" s="1646"/>
      <c r="K5" s="1026" t="s">
        <v>669</v>
      </c>
      <c r="L5" s="1027"/>
      <c r="M5" s="1025"/>
      <c r="N5" s="1025"/>
      <c r="O5" s="1025"/>
      <c r="P5" s="1028"/>
      <c r="Q5" s="1029"/>
      <c r="R5" s="1029"/>
      <c r="S5" s="1029"/>
      <c r="T5" s="1025"/>
    </row>
    <row r="6" spans="1:25" s="32" customFormat="1">
      <c r="B6" s="1030" t="s">
        <v>730</v>
      </c>
      <c r="C6" s="1024"/>
      <c r="D6" s="1024"/>
      <c r="E6" s="1025"/>
      <c r="F6" s="1025"/>
      <c r="G6" s="1645"/>
      <c r="H6" s="1646"/>
      <c r="I6" s="1645"/>
      <c r="J6" s="1646"/>
      <c r="K6" s="1026" t="s">
        <v>669</v>
      </c>
      <c r="L6" s="1027"/>
      <c r="M6" s="1025"/>
      <c r="N6" s="1025"/>
      <c r="O6" s="1025"/>
      <c r="P6" s="1025"/>
      <c r="Q6" s="1029"/>
      <c r="R6" s="1029"/>
      <c r="S6" s="1029"/>
      <c r="T6" s="1025"/>
    </row>
    <row r="7" spans="1:25" s="32" customFormat="1">
      <c r="B7" s="1030" t="s">
        <v>731</v>
      </c>
      <c r="C7" s="1024"/>
      <c r="D7" s="1024"/>
      <c r="E7" s="1025"/>
      <c r="F7" s="1025"/>
      <c r="G7" s="1645"/>
      <c r="H7" s="1646"/>
      <c r="I7" s="1645"/>
      <c r="J7" s="1646"/>
      <c r="K7" s="1026" t="s">
        <v>669</v>
      </c>
      <c r="L7" s="1027"/>
      <c r="M7" s="1025"/>
      <c r="N7" s="1025"/>
      <c r="O7" s="1025"/>
      <c r="P7" s="1025"/>
      <c r="Q7" s="1029"/>
      <c r="R7" s="1025"/>
      <c r="S7" s="1029"/>
      <c r="T7" s="1025"/>
    </row>
    <row r="8" spans="1:25" s="32" customFormat="1">
      <c r="B8" s="1594" t="s">
        <v>386</v>
      </c>
      <c r="C8" s="1594"/>
      <c r="D8" s="1024"/>
      <c r="E8" s="1025"/>
      <c r="F8" s="1025"/>
      <c r="G8" s="1024"/>
      <c r="H8" s="1024"/>
      <c r="I8" s="1024"/>
      <c r="J8" s="1024"/>
      <c r="K8" s="1024"/>
      <c r="L8" s="1031"/>
      <c r="M8" s="1025"/>
      <c r="N8" s="1025"/>
      <c r="O8" s="1025"/>
      <c r="P8" s="1025"/>
      <c r="Q8" s="1029"/>
      <c r="R8" s="1029"/>
      <c r="S8" s="1029"/>
      <c r="T8" s="1025"/>
    </row>
    <row r="9" spans="1:25" s="32" customFormat="1" ht="16.5" thickBot="1">
      <c r="B9" s="112"/>
      <c r="C9" s="112"/>
      <c r="D9" s="1032"/>
      <c r="E9" s="1032"/>
      <c r="F9" s="1032"/>
      <c r="G9" s="1032"/>
      <c r="H9" s="1032"/>
      <c r="I9" s="1032"/>
      <c r="J9" s="1032"/>
      <c r="K9" s="1032"/>
      <c r="L9" s="1032"/>
      <c r="M9" s="1032"/>
      <c r="N9" s="1032"/>
      <c r="O9" s="1032"/>
      <c r="Q9" s="36"/>
      <c r="R9" s="36"/>
      <c r="S9" s="36"/>
    </row>
    <row r="10" spans="1:25" s="1037" customFormat="1" ht="51">
      <c r="A10" s="1649" t="s">
        <v>0</v>
      </c>
      <c r="B10" s="1651" t="s">
        <v>46</v>
      </c>
      <c r="C10" s="1033" t="s">
        <v>289</v>
      </c>
      <c r="D10" s="1033" t="s">
        <v>115</v>
      </c>
      <c r="E10" s="1033" t="s">
        <v>732</v>
      </c>
      <c r="F10" s="1653" t="s">
        <v>733</v>
      </c>
      <c r="G10" s="1654"/>
      <c r="H10" s="1653" t="s">
        <v>117</v>
      </c>
      <c r="I10" s="1654"/>
      <c r="J10" s="1653" t="s">
        <v>734</v>
      </c>
      <c r="K10" s="1654"/>
      <c r="L10" s="1033" t="s">
        <v>74</v>
      </c>
      <c r="M10" s="1034" t="s">
        <v>108</v>
      </c>
      <c r="N10" s="1033" t="s">
        <v>47</v>
      </c>
      <c r="O10" s="1034" t="s">
        <v>249</v>
      </c>
      <c r="P10" s="1034" t="s">
        <v>60</v>
      </c>
      <c r="Q10" s="1035" t="s">
        <v>48</v>
      </c>
      <c r="R10" s="1033" t="s">
        <v>49</v>
      </c>
      <c r="S10" s="1033" t="s">
        <v>50</v>
      </c>
      <c r="T10" s="1036" t="s">
        <v>51</v>
      </c>
    </row>
    <row r="11" spans="1:25" s="1037" customFormat="1">
      <c r="A11" s="1650"/>
      <c r="B11" s="1652"/>
      <c r="C11" s="1038" t="s">
        <v>52</v>
      </c>
      <c r="D11" s="1038" t="s">
        <v>735</v>
      </c>
      <c r="E11" s="1038" t="s">
        <v>669</v>
      </c>
      <c r="F11" s="1038" t="s">
        <v>736</v>
      </c>
      <c r="G11" s="1038" t="s">
        <v>281</v>
      </c>
      <c r="H11" s="1038" t="s">
        <v>736</v>
      </c>
      <c r="I11" s="1038" t="s">
        <v>281</v>
      </c>
      <c r="J11" s="1655" t="s">
        <v>231</v>
      </c>
      <c r="K11" s="1656"/>
      <c r="L11" s="1038" t="s">
        <v>231</v>
      </c>
      <c r="M11" s="1039" t="s">
        <v>53</v>
      </c>
      <c r="N11" s="1038" t="s">
        <v>54</v>
      </c>
      <c r="O11" s="1040" t="s">
        <v>669</v>
      </c>
      <c r="P11" s="1040" t="s">
        <v>669</v>
      </c>
      <c r="Q11" s="1041" t="s">
        <v>54</v>
      </c>
      <c r="R11" s="1042" t="s">
        <v>54</v>
      </c>
      <c r="S11" s="1042" t="s">
        <v>54</v>
      </c>
      <c r="T11" s="1043" t="s">
        <v>54</v>
      </c>
    </row>
    <row r="12" spans="1:25" ht="14.25" customHeight="1">
      <c r="A12" s="1044">
        <v>1</v>
      </c>
      <c r="B12" s="1045">
        <v>2</v>
      </c>
      <c r="C12" s="1045">
        <v>3</v>
      </c>
      <c r="D12" s="1045">
        <v>4</v>
      </c>
      <c r="E12" s="1045">
        <v>5</v>
      </c>
      <c r="F12" s="1045">
        <v>6</v>
      </c>
      <c r="G12" s="1045">
        <v>7</v>
      </c>
      <c r="H12" s="1045">
        <v>8</v>
      </c>
      <c r="I12" s="1046" t="s">
        <v>737</v>
      </c>
      <c r="J12" s="1657" t="s">
        <v>738</v>
      </c>
      <c r="K12" s="1658"/>
      <c r="L12" s="1046" t="s">
        <v>739</v>
      </c>
      <c r="M12" s="1045">
        <v>12</v>
      </c>
      <c r="N12" s="1046" t="s">
        <v>740</v>
      </c>
      <c r="O12" s="1045">
        <v>14</v>
      </c>
      <c r="P12" s="1046" t="s">
        <v>741</v>
      </c>
      <c r="Q12" s="1046" t="s">
        <v>742</v>
      </c>
      <c r="R12" s="1046" t="s">
        <v>72</v>
      </c>
      <c r="S12" s="1046" t="s">
        <v>72</v>
      </c>
      <c r="T12" s="1047" t="s">
        <v>277</v>
      </c>
    </row>
    <row r="13" spans="1:25" ht="34.5" customHeight="1">
      <c r="A13" s="1048"/>
      <c r="B13" s="1049" t="s">
        <v>743</v>
      </c>
      <c r="C13" s="54"/>
      <c r="D13" s="1050"/>
      <c r="E13" s="54"/>
      <c r="F13" s="54"/>
      <c r="G13" s="54"/>
      <c r="H13" s="54"/>
      <c r="I13" s="54"/>
      <c r="J13" s="1647"/>
      <c r="K13" s="1648"/>
      <c r="L13" s="54"/>
      <c r="M13" s="59"/>
      <c r="N13" s="57"/>
      <c r="O13" s="57"/>
      <c r="P13" s="57"/>
      <c r="Q13" s="57"/>
      <c r="R13" s="57"/>
      <c r="S13" s="57"/>
      <c r="T13" s="1051"/>
    </row>
    <row r="14" spans="1:25" ht="14.25" customHeight="1">
      <c r="A14" s="1052">
        <v>1</v>
      </c>
      <c r="B14" s="1053" t="s">
        <v>744</v>
      </c>
      <c r="C14" s="1050"/>
      <c r="D14" s="1050"/>
      <c r="E14" s="1050"/>
      <c r="F14" s="1050"/>
      <c r="G14" s="1050"/>
      <c r="H14" s="1050"/>
      <c r="I14" s="1054"/>
      <c r="J14" s="1659"/>
      <c r="K14" s="1660"/>
      <c r="L14" s="1054"/>
      <c r="M14" s="1050"/>
      <c r="N14" s="1054"/>
      <c r="O14" s="1050"/>
      <c r="P14" s="1054"/>
      <c r="Q14" s="1054"/>
      <c r="R14" s="1054"/>
      <c r="S14" s="1054"/>
      <c r="T14" s="1055"/>
    </row>
    <row r="15" spans="1:25" ht="14.25" customHeight="1">
      <c r="A15" s="1048" t="s">
        <v>102</v>
      </c>
      <c r="B15" s="1056"/>
      <c r="C15" s="1057"/>
      <c r="D15" s="1050"/>
      <c r="E15" s="54"/>
      <c r="F15" s="54"/>
      <c r="G15" s="54"/>
      <c r="H15" s="54"/>
      <c r="I15" s="54"/>
      <c r="J15" s="1647"/>
      <c r="K15" s="1648"/>
      <c r="L15" s="54"/>
      <c r="M15" s="59"/>
      <c r="N15" s="57"/>
      <c r="O15" s="57"/>
      <c r="P15" s="57"/>
      <c r="Q15" s="59"/>
      <c r="R15" s="57"/>
      <c r="S15" s="57"/>
      <c r="T15" s="1051"/>
    </row>
    <row r="16" spans="1:25" ht="14.25" customHeight="1">
      <c r="A16" s="1058" t="s">
        <v>103</v>
      </c>
      <c r="B16" s="61"/>
      <c r="C16" s="54"/>
      <c r="D16" s="54"/>
      <c r="E16" s="54"/>
      <c r="F16" s="54"/>
      <c r="G16" s="54"/>
      <c r="H16" s="54"/>
      <c r="I16" s="54"/>
      <c r="J16" s="1647"/>
      <c r="K16" s="1648"/>
      <c r="L16" s="54"/>
      <c r="M16" s="62"/>
      <c r="N16" s="57"/>
      <c r="O16" s="57"/>
      <c r="P16" s="57"/>
      <c r="Q16" s="1059"/>
      <c r="R16" s="57"/>
      <c r="S16" s="57"/>
      <c r="T16" s="1051"/>
    </row>
    <row r="17" spans="1:20" ht="14.25" customHeight="1">
      <c r="A17" s="1058" t="s">
        <v>200</v>
      </c>
      <c r="B17" s="61"/>
      <c r="C17" s="54"/>
      <c r="D17" s="54"/>
      <c r="E17" s="54"/>
      <c r="F17" s="54"/>
      <c r="G17" s="54"/>
      <c r="H17" s="54"/>
      <c r="I17" s="54"/>
      <c r="J17" s="1647"/>
      <c r="K17" s="1648"/>
      <c r="L17" s="54"/>
      <c r="M17" s="62"/>
      <c r="N17" s="57"/>
      <c r="O17" s="57"/>
      <c r="P17" s="57"/>
      <c r="Q17" s="1059"/>
      <c r="R17" s="57"/>
      <c r="S17" s="57"/>
      <c r="T17" s="1051"/>
    </row>
    <row r="18" spans="1:20" ht="14.25" customHeight="1">
      <c r="A18" s="1058" t="s">
        <v>201</v>
      </c>
      <c r="B18" s="61"/>
      <c r="C18" s="1057"/>
      <c r="D18" s="54"/>
      <c r="E18" s="54"/>
      <c r="F18" s="54"/>
      <c r="G18" s="54"/>
      <c r="H18" s="54"/>
      <c r="I18" s="54"/>
      <c r="J18" s="1647"/>
      <c r="K18" s="1648"/>
      <c r="L18" s="54"/>
      <c r="M18" s="57"/>
      <c r="N18" s="57"/>
      <c r="O18" s="57"/>
      <c r="P18" s="57"/>
      <c r="Q18" s="1059"/>
      <c r="R18" s="57"/>
      <c r="S18" s="57"/>
      <c r="T18" s="1051"/>
    </row>
    <row r="19" spans="1:20" ht="14.25" customHeight="1">
      <c r="A19" s="1060">
        <v>2</v>
      </c>
      <c r="B19" s="1053" t="s">
        <v>745</v>
      </c>
      <c r="C19" s="1061"/>
      <c r="D19" s="1061"/>
      <c r="E19" s="1061"/>
      <c r="F19" s="1061"/>
      <c r="G19" s="1061"/>
      <c r="H19" s="1061"/>
      <c r="I19" s="1062"/>
      <c r="J19" s="1063"/>
      <c r="K19" s="1064"/>
      <c r="L19" s="1062"/>
      <c r="M19" s="1061"/>
      <c r="N19" s="1062"/>
      <c r="O19" s="1061"/>
      <c r="P19" s="1062"/>
      <c r="Q19" s="1062"/>
      <c r="R19" s="1062"/>
      <c r="S19" s="1065"/>
      <c r="T19" s="1055"/>
    </row>
    <row r="20" spans="1:20" s="1037" customFormat="1">
      <c r="A20" s="49" t="s">
        <v>9</v>
      </c>
      <c r="B20" s="1056"/>
      <c r="C20" s="54"/>
      <c r="D20" s="54"/>
      <c r="E20" s="54"/>
      <c r="F20" s="54"/>
      <c r="G20" s="54"/>
      <c r="H20" s="1066"/>
      <c r="I20" s="1066"/>
      <c r="J20" s="1647"/>
      <c r="K20" s="1648"/>
      <c r="L20" s="54"/>
      <c r="M20" s="59"/>
      <c r="N20" s="57"/>
      <c r="O20" s="57"/>
      <c r="P20" s="57"/>
      <c r="Q20" s="57"/>
      <c r="R20" s="57"/>
      <c r="S20" s="57"/>
      <c r="T20" s="1051"/>
    </row>
    <row r="21" spans="1:20" s="1037" customFormat="1">
      <c r="A21" s="49" t="s">
        <v>7</v>
      </c>
      <c r="B21" s="1056"/>
      <c r="C21" s="1057"/>
      <c r="D21" s="54"/>
      <c r="E21" s="54"/>
      <c r="F21" s="54"/>
      <c r="G21" s="54"/>
      <c r="H21" s="1066"/>
      <c r="I21" s="1066"/>
      <c r="J21" s="1647"/>
      <c r="K21" s="1648"/>
      <c r="L21" s="54"/>
      <c r="M21" s="59"/>
      <c r="N21" s="57"/>
      <c r="O21" s="57"/>
      <c r="P21" s="57"/>
      <c r="Q21" s="59"/>
      <c r="R21" s="57"/>
      <c r="S21" s="57"/>
      <c r="T21" s="1051"/>
    </row>
    <row r="22" spans="1:20" s="1071" customFormat="1" ht="15.75">
      <c r="A22" s="1067">
        <v>4</v>
      </c>
      <c r="B22" s="1068" t="s">
        <v>746</v>
      </c>
      <c r="C22" s="66"/>
      <c r="D22" s="66"/>
      <c r="E22" s="66"/>
      <c r="F22" s="66"/>
      <c r="G22" s="66"/>
      <c r="H22" s="66"/>
      <c r="I22" s="66"/>
      <c r="J22" s="1661"/>
      <c r="K22" s="1662"/>
      <c r="L22" s="66"/>
      <c r="M22" s="1069"/>
      <c r="N22" s="1069"/>
      <c r="O22" s="1069"/>
      <c r="P22" s="1069"/>
      <c r="Q22" s="1070"/>
      <c r="R22" s="1069"/>
      <c r="S22" s="1069"/>
      <c r="T22" s="1055"/>
    </row>
    <row r="23" spans="1:20">
      <c r="A23" s="49" t="s">
        <v>11</v>
      </c>
      <c r="B23" s="61"/>
      <c r="C23" s="54"/>
      <c r="D23" s="54"/>
      <c r="E23" s="54"/>
      <c r="F23" s="54"/>
      <c r="G23" s="54"/>
      <c r="H23" s="54"/>
      <c r="I23" s="54"/>
      <c r="J23" s="1647"/>
      <c r="K23" s="1648"/>
      <c r="L23" s="54"/>
      <c r="M23" s="57"/>
      <c r="N23" s="57"/>
      <c r="O23" s="57"/>
      <c r="P23" s="57"/>
      <c r="Q23" s="1059"/>
      <c r="R23" s="57"/>
      <c r="S23" s="57"/>
      <c r="T23" s="1051"/>
    </row>
    <row r="24" spans="1:20">
      <c r="A24" s="49" t="s">
        <v>12</v>
      </c>
      <c r="B24" s="61"/>
      <c r="C24" s="54"/>
      <c r="D24" s="54"/>
      <c r="E24" s="54"/>
      <c r="F24" s="54"/>
      <c r="G24" s="54"/>
      <c r="H24" s="54"/>
      <c r="I24" s="54"/>
      <c r="J24" s="1647"/>
      <c r="K24" s="1648"/>
      <c r="L24" s="54"/>
      <c r="M24" s="57"/>
      <c r="N24" s="57"/>
      <c r="O24" s="57"/>
      <c r="P24" s="57"/>
      <c r="Q24" s="1059"/>
      <c r="R24" s="57"/>
      <c r="S24" s="57"/>
      <c r="T24" s="1051"/>
    </row>
    <row r="25" spans="1:20" ht="15.75" customHeight="1">
      <c r="A25" s="1067">
        <v>5</v>
      </c>
      <c r="B25" s="1072" t="s">
        <v>747</v>
      </c>
      <c r="C25" s="54"/>
      <c r="D25" s="54"/>
      <c r="E25" s="54"/>
      <c r="F25" s="54"/>
      <c r="G25" s="54"/>
      <c r="H25" s="54"/>
      <c r="I25" s="54"/>
      <c r="J25" s="1647"/>
      <c r="K25" s="1648"/>
      <c r="L25" s="54"/>
      <c r="M25" s="54"/>
      <c r="N25" s="55"/>
      <c r="O25" s="54"/>
      <c r="P25" s="56"/>
      <c r="Q25" s="56"/>
      <c r="R25" s="57"/>
      <c r="S25" s="54"/>
      <c r="T25" s="1055"/>
    </row>
    <row r="26" spans="1:20">
      <c r="A26" s="1073" t="s">
        <v>710</v>
      </c>
      <c r="B26" s="1049"/>
      <c r="C26" s="54"/>
      <c r="D26" s="54"/>
      <c r="E26" s="54"/>
      <c r="F26" s="54"/>
      <c r="G26" s="54"/>
      <c r="H26" s="54"/>
      <c r="I26" s="54"/>
      <c r="J26" s="1647"/>
      <c r="K26" s="1648"/>
      <c r="L26" s="54"/>
      <c r="M26" s="59"/>
      <c r="N26" s="57"/>
      <c r="O26" s="57"/>
      <c r="P26" s="57"/>
      <c r="Q26" s="57"/>
      <c r="R26" s="57"/>
      <c r="S26" s="57"/>
      <c r="T26" s="1051"/>
    </row>
    <row r="27" spans="1:20" ht="15.75" customHeight="1">
      <c r="A27" s="1073" t="s">
        <v>748</v>
      </c>
      <c r="B27" s="1056"/>
      <c r="C27" s="54"/>
      <c r="D27" s="54"/>
      <c r="E27" s="54"/>
      <c r="F27" s="54"/>
      <c r="G27" s="54"/>
      <c r="H27" s="54"/>
      <c r="I27" s="54"/>
      <c r="J27" s="1647"/>
      <c r="K27" s="1648"/>
      <c r="L27" s="54"/>
      <c r="M27" s="59"/>
      <c r="N27" s="57"/>
      <c r="O27" s="57"/>
      <c r="P27" s="57"/>
      <c r="Q27" s="57"/>
      <c r="R27" s="57"/>
      <c r="S27" s="57"/>
      <c r="T27" s="1051"/>
    </row>
    <row r="28" spans="1:20" ht="15.75" customHeight="1">
      <c r="A28" s="1073" t="s">
        <v>749</v>
      </c>
      <c r="B28" s="1056"/>
      <c r="C28" s="54"/>
      <c r="D28" s="54"/>
      <c r="E28" s="54"/>
      <c r="F28" s="54"/>
      <c r="G28" s="54"/>
      <c r="H28" s="54"/>
      <c r="I28" s="54"/>
      <c r="J28" s="1647"/>
      <c r="K28" s="1648"/>
      <c r="L28" s="54"/>
      <c r="M28" s="59"/>
      <c r="N28" s="57"/>
      <c r="O28" s="57"/>
      <c r="P28" s="57"/>
      <c r="Q28" s="57"/>
      <c r="R28" s="57"/>
      <c r="S28" s="57"/>
      <c r="T28" s="1051"/>
    </row>
    <row r="29" spans="1:20" ht="15.75" customHeight="1">
      <c r="A29" s="1073" t="s">
        <v>750</v>
      </c>
      <c r="B29" s="1056"/>
      <c r="C29" s="54"/>
      <c r="D29" s="54"/>
      <c r="E29" s="54"/>
      <c r="F29" s="54"/>
      <c r="G29" s="54"/>
      <c r="H29" s="54"/>
      <c r="I29" s="54"/>
      <c r="J29" s="1647"/>
      <c r="K29" s="1648"/>
      <c r="L29" s="54"/>
      <c r="M29" s="59"/>
      <c r="N29" s="57"/>
      <c r="O29" s="57"/>
      <c r="P29" s="57"/>
      <c r="Q29" s="57"/>
      <c r="R29" s="57"/>
      <c r="S29" s="57"/>
      <c r="T29" s="1051"/>
    </row>
    <row r="30" spans="1:20" ht="15.75" customHeight="1">
      <c r="A30" s="1073"/>
      <c r="B30" s="1074" t="s">
        <v>751</v>
      </c>
      <c r="C30" s="66"/>
      <c r="D30" s="66"/>
      <c r="E30" s="66"/>
      <c r="F30" s="66"/>
      <c r="G30" s="66"/>
      <c r="H30" s="66"/>
      <c r="I30" s="66"/>
      <c r="J30" s="1661"/>
      <c r="K30" s="1662"/>
      <c r="L30" s="66"/>
      <c r="M30" s="70"/>
      <c r="N30" s="1069"/>
      <c r="O30" s="1069"/>
      <c r="P30" s="1069"/>
      <c r="Q30" s="1069"/>
      <c r="R30" s="1069"/>
      <c r="S30" s="1069"/>
      <c r="T30" s="1055"/>
    </row>
    <row r="31" spans="1:20">
      <c r="A31" s="49"/>
      <c r="B31" s="1056" t="s">
        <v>752</v>
      </c>
      <c r="C31" s="54"/>
      <c r="D31" s="54"/>
      <c r="E31" s="54"/>
      <c r="F31" s="54"/>
      <c r="G31" s="54"/>
      <c r="H31" s="54"/>
      <c r="I31" s="54"/>
      <c r="J31" s="1647"/>
      <c r="K31" s="1648"/>
      <c r="L31" s="54"/>
      <c r="M31" s="59"/>
      <c r="N31" s="57"/>
      <c r="O31" s="57"/>
      <c r="P31" s="57"/>
      <c r="Q31" s="57"/>
      <c r="R31" s="57"/>
      <c r="S31" s="57"/>
      <c r="T31" s="1051"/>
    </row>
    <row r="32" spans="1:20">
      <c r="A32" s="49"/>
      <c r="B32" s="1075" t="s">
        <v>693</v>
      </c>
      <c r="C32" s="54"/>
      <c r="D32" s="54"/>
      <c r="E32" s="54"/>
      <c r="F32" s="54"/>
      <c r="G32" s="54"/>
      <c r="H32" s="54"/>
      <c r="I32" s="54"/>
      <c r="J32" s="1647"/>
      <c r="K32" s="1648"/>
      <c r="L32" s="54"/>
      <c r="M32" s="59"/>
      <c r="N32" s="57"/>
      <c r="O32" s="57"/>
      <c r="P32" s="57"/>
      <c r="Q32" s="57"/>
      <c r="R32" s="57"/>
      <c r="S32" s="57"/>
      <c r="T32" s="1051"/>
    </row>
    <row r="33" spans="1:20">
      <c r="A33" s="49"/>
      <c r="B33" s="1075" t="s">
        <v>753</v>
      </c>
      <c r="C33" s="54"/>
      <c r="D33" s="54"/>
      <c r="E33" s="54"/>
      <c r="F33" s="54"/>
      <c r="G33" s="54"/>
      <c r="H33" s="54"/>
      <c r="I33" s="54"/>
      <c r="J33" s="1647"/>
      <c r="K33" s="1648"/>
      <c r="L33" s="54"/>
      <c r="M33" s="59"/>
      <c r="N33" s="57"/>
      <c r="O33" s="57"/>
      <c r="P33" s="57"/>
      <c r="Q33" s="57"/>
      <c r="R33" s="57"/>
      <c r="S33" s="57"/>
      <c r="T33" s="1051"/>
    </row>
    <row r="34" spans="1:20">
      <c r="A34" s="1076"/>
      <c r="B34" s="1077" t="s">
        <v>26</v>
      </c>
      <c r="C34" s="1078"/>
      <c r="D34" s="1078"/>
      <c r="E34" s="1078"/>
      <c r="F34" s="1078"/>
      <c r="G34" s="1078"/>
      <c r="H34" s="1078"/>
      <c r="I34" s="1078"/>
      <c r="J34" s="1664"/>
      <c r="K34" s="1665"/>
      <c r="L34" s="1078"/>
      <c r="M34" s="1079"/>
      <c r="N34" s="1079"/>
      <c r="O34" s="1079"/>
      <c r="P34" s="1079"/>
      <c r="Q34" s="1080"/>
      <c r="R34" s="1079"/>
      <c r="S34" s="1079"/>
      <c r="T34" s="1081"/>
    </row>
    <row r="35" spans="1:20">
      <c r="A35" s="1076"/>
      <c r="B35" s="1077" t="s">
        <v>833</v>
      </c>
      <c r="C35" s="1078"/>
      <c r="D35" s="1078"/>
      <c r="E35" s="1078"/>
      <c r="F35" s="1078"/>
      <c r="G35" s="1078"/>
      <c r="H35" s="1078"/>
      <c r="I35" s="1078"/>
      <c r="J35" s="1664"/>
      <c r="K35" s="1665"/>
      <c r="L35" s="1078"/>
      <c r="M35" s="1079"/>
      <c r="N35" s="1079"/>
      <c r="O35" s="1079"/>
      <c r="P35" s="1079"/>
      <c r="Q35" s="1080"/>
      <c r="R35" s="1079"/>
      <c r="S35" s="1079"/>
      <c r="T35" s="1081"/>
    </row>
    <row r="36" spans="1:20" ht="15.75" thickBot="1">
      <c r="A36" s="1082"/>
      <c r="B36" s="1083" t="s">
        <v>59</v>
      </c>
      <c r="C36" s="1084"/>
      <c r="D36" s="1084"/>
      <c r="E36" s="1084"/>
      <c r="F36" s="1084"/>
      <c r="G36" s="1084"/>
      <c r="H36" s="1084"/>
      <c r="I36" s="1084"/>
      <c r="J36" s="1666"/>
      <c r="K36" s="1667"/>
      <c r="L36" s="1084"/>
      <c r="M36" s="1085"/>
      <c r="N36" s="1085"/>
      <c r="O36" s="1085"/>
      <c r="P36" s="1085"/>
      <c r="Q36" s="1086"/>
      <c r="R36" s="1085"/>
      <c r="S36" s="1085"/>
      <c r="T36" s="1087"/>
    </row>
    <row r="37" spans="1:20" ht="15.75">
      <c r="A37" s="1088"/>
      <c r="B37" s="1089"/>
      <c r="C37" s="1090"/>
      <c r="D37" s="1090"/>
      <c r="E37" s="1090"/>
      <c r="F37" s="1090"/>
      <c r="G37" s="1090"/>
      <c r="H37" s="1090"/>
      <c r="I37" s="1090"/>
      <c r="J37" s="1091"/>
      <c r="K37" s="1091"/>
      <c r="L37" s="1090"/>
      <c r="M37" s="1092"/>
      <c r="N37" s="1092"/>
      <c r="O37" s="1092"/>
      <c r="P37" s="1092"/>
      <c r="Q37" s="1093"/>
      <c r="R37" s="1092"/>
      <c r="S37" s="1092"/>
      <c r="T37" s="1092"/>
    </row>
    <row r="38" spans="1:20" ht="15.75">
      <c r="A38" s="1088"/>
      <c r="B38" s="1089"/>
      <c r="C38" s="1090"/>
      <c r="D38" s="1090"/>
      <c r="E38" s="1090"/>
      <c r="F38" s="1090"/>
      <c r="G38" s="1090"/>
      <c r="H38" s="1090"/>
      <c r="I38" s="1090"/>
      <c r="J38" s="1091"/>
      <c r="K38" s="1091"/>
      <c r="L38" s="1090"/>
      <c r="M38" s="1092"/>
      <c r="N38" s="1092"/>
      <c r="O38" s="1092"/>
      <c r="P38" s="1092"/>
      <c r="Q38" s="1093"/>
      <c r="R38" s="1092"/>
      <c r="S38" s="1092"/>
      <c r="T38" s="1092"/>
    </row>
    <row r="39" spans="1:20">
      <c r="A39" s="1019"/>
      <c r="B39" s="1019"/>
      <c r="C39" s="1019"/>
      <c r="D39" s="1019"/>
      <c r="E39" s="1019"/>
      <c r="F39" s="1019"/>
      <c r="G39" s="1019"/>
      <c r="H39" s="1019"/>
      <c r="I39" s="1019"/>
      <c r="J39" s="1019"/>
      <c r="K39" s="1019"/>
      <c r="L39" s="1019"/>
      <c r="M39" s="1019"/>
      <c r="N39" s="1019"/>
      <c r="O39" s="1019"/>
      <c r="P39" s="1019"/>
      <c r="Q39" s="1019"/>
    </row>
    <row r="40" spans="1:20" ht="25.15" customHeight="1">
      <c r="A40" s="1019"/>
      <c r="B40" s="291"/>
      <c r="C40" s="289"/>
      <c r="D40" s="289"/>
      <c r="E40" s="290"/>
      <c r="F40" s="290"/>
      <c r="G40" s="289"/>
      <c r="H40" s="291"/>
      <c r="I40" s="1094"/>
      <c r="J40" s="1019"/>
      <c r="K40" s="1019"/>
      <c r="L40" s="1019"/>
      <c r="M40" s="1019"/>
      <c r="N40" s="1019"/>
      <c r="O40" s="1019"/>
      <c r="P40" s="1019"/>
      <c r="Q40" s="1019"/>
    </row>
    <row r="41" spans="1:20">
      <c r="A41" s="1019"/>
      <c r="B41" s="98" t="s">
        <v>258</v>
      </c>
      <c r="C41" s="96"/>
      <c r="D41" s="96"/>
      <c r="E41" s="1663" t="s">
        <v>94</v>
      </c>
      <c r="F41" s="1663"/>
      <c r="G41" s="96"/>
      <c r="H41" s="1642" t="s">
        <v>96</v>
      </c>
      <c r="I41" s="1642"/>
      <c r="J41" s="1019"/>
      <c r="K41" s="1019"/>
      <c r="L41" s="1019"/>
      <c r="M41" s="1019"/>
      <c r="N41" s="1019"/>
      <c r="O41" s="1019"/>
      <c r="P41" s="1019"/>
      <c r="Q41" s="1019"/>
    </row>
  </sheetData>
  <mergeCells count="41">
    <mergeCell ref="B2:T2"/>
    <mergeCell ref="B3:T3"/>
    <mergeCell ref="G5:H5"/>
    <mergeCell ref="I5:J5"/>
    <mergeCell ref="G6:H6"/>
    <mergeCell ref="I6:J6"/>
    <mergeCell ref="J17:K17"/>
    <mergeCell ref="G7:H7"/>
    <mergeCell ref="I7:J7"/>
    <mergeCell ref="B8:C8"/>
    <mergeCell ref="A10:A11"/>
    <mergeCell ref="B10:B11"/>
    <mergeCell ref="F10:G10"/>
    <mergeCell ref="H10:I10"/>
    <mergeCell ref="J10:K10"/>
    <mergeCell ref="J11:K11"/>
    <mergeCell ref="J12:K12"/>
    <mergeCell ref="J13:K13"/>
    <mergeCell ref="J14:K14"/>
    <mergeCell ref="J15:K15"/>
    <mergeCell ref="J16:K16"/>
    <mergeCell ref="J30:K30"/>
    <mergeCell ref="J18:K18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E41:F41"/>
    <mergeCell ref="H41:I41"/>
    <mergeCell ref="J31:K31"/>
    <mergeCell ref="J32:K32"/>
    <mergeCell ref="J33:K33"/>
    <mergeCell ref="J34:K34"/>
    <mergeCell ref="J35:K35"/>
    <mergeCell ref="J36:K36"/>
  </mergeCells>
  <pageMargins left="0.25" right="0.25" top="0.75" bottom="0.75" header="0.3" footer="0.3"/>
  <pageSetup paperSize="9" scale="59" fitToHeight="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66"/>
  </sheetPr>
  <dimension ref="A1:O60"/>
  <sheetViews>
    <sheetView view="pageBreakPreview" zoomScale="90" zoomScaleNormal="100" zoomScaleSheetLayoutView="90" workbookViewId="0">
      <selection activeCell="B56" sqref="B56"/>
    </sheetView>
  </sheetViews>
  <sheetFormatPr defaultRowHeight="12.75"/>
  <cols>
    <col min="1" max="1" width="4.5703125" style="99" customWidth="1"/>
    <col min="2" max="2" width="36.42578125" style="96" customWidth="1"/>
    <col min="3" max="3" width="9.140625" style="96"/>
    <col min="4" max="5" width="14.42578125" style="96" customWidth="1"/>
    <col min="6" max="6" width="13.140625" style="96" customWidth="1"/>
    <col min="7" max="7" width="17.28515625" style="292" customWidth="1"/>
    <col min="8" max="8" width="9.140625" style="96"/>
    <col min="9" max="9" width="0.85546875" style="96" customWidth="1"/>
    <col min="10" max="10" width="0.140625" style="96" customWidth="1"/>
    <col min="11" max="11" width="1.5703125" style="96" hidden="1" customWidth="1"/>
    <col min="12" max="13" width="0.140625" style="96" customWidth="1"/>
    <col min="14" max="14" width="10.85546875" style="96" bestFit="1" customWidth="1"/>
    <col min="15" max="16384" width="9.140625" style="96"/>
  </cols>
  <sheetData>
    <row r="1" spans="1:15" ht="14.25">
      <c r="G1" s="31" t="s">
        <v>268</v>
      </c>
    </row>
    <row r="2" spans="1:15" ht="15.75" customHeight="1">
      <c r="A2" s="1586" t="s">
        <v>550</v>
      </c>
      <c r="B2" s="1586"/>
      <c r="C2" s="1586"/>
      <c r="D2" s="1586"/>
      <c r="E2" s="1586"/>
      <c r="F2" s="1586"/>
      <c r="G2" s="1586"/>
    </row>
    <row r="3" spans="1:15" ht="15.75">
      <c r="A3" s="1608" t="s">
        <v>338</v>
      </c>
      <c r="B3" s="1608"/>
      <c r="C3" s="1608"/>
      <c r="D3" s="1608"/>
      <c r="E3" s="1608"/>
      <c r="F3" s="1608"/>
      <c r="G3" s="1608"/>
    </row>
    <row r="4" spans="1:15">
      <c r="A4" s="250"/>
      <c r="B4" s="250"/>
      <c r="C4" s="250"/>
      <c r="D4" s="250"/>
      <c r="E4" s="250"/>
      <c r="F4" s="250"/>
      <c r="G4" s="251"/>
    </row>
    <row r="5" spans="1:15" s="94" customFormat="1" ht="18.75" customHeight="1">
      <c r="A5" s="1590" t="s">
        <v>241</v>
      </c>
      <c r="B5" s="1590"/>
      <c r="C5" s="1599"/>
      <c r="D5" s="1599"/>
      <c r="E5" s="1599"/>
      <c r="F5" s="1599"/>
      <c r="G5" s="252"/>
    </row>
    <row r="6" spans="1:15" s="94" customFormat="1" ht="22.5" customHeight="1">
      <c r="A6" s="1607" t="s">
        <v>242</v>
      </c>
      <c r="B6" s="1607"/>
      <c r="C6" s="1593" t="s">
        <v>243</v>
      </c>
      <c r="D6" s="1593"/>
      <c r="E6" s="1593"/>
      <c r="F6" s="1593"/>
      <c r="G6" s="252"/>
    </row>
    <row r="7" spans="1:15" s="173" customFormat="1" ht="15">
      <c r="A7" s="254" t="s">
        <v>390</v>
      </c>
      <c r="B7" s="254"/>
      <c r="C7" s="1463"/>
      <c r="D7" s="254"/>
      <c r="E7" s="254"/>
      <c r="F7" s="254"/>
      <c r="G7" s="254"/>
    </row>
    <row r="8" spans="1:15" s="173" customFormat="1" ht="15.75" thickBot="1">
      <c r="A8" s="254"/>
      <c r="B8" s="254"/>
      <c r="C8" s="253"/>
      <c r="D8" s="254"/>
      <c r="E8" s="254"/>
      <c r="F8" s="254"/>
      <c r="G8" s="254"/>
    </row>
    <row r="9" spans="1:15" ht="23.25" customHeight="1">
      <c r="A9" s="1633" t="s">
        <v>152</v>
      </c>
      <c r="B9" s="1635" t="s">
        <v>16</v>
      </c>
      <c r="C9" s="1635" t="s">
        <v>2</v>
      </c>
      <c r="D9" s="1635" t="s">
        <v>17</v>
      </c>
      <c r="E9" s="1635"/>
      <c r="F9" s="1635" t="s">
        <v>32</v>
      </c>
      <c r="G9" s="1637" t="s">
        <v>76</v>
      </c>
    </row>
    <row r="10" spans="1:15" ht="27.75" customHeight="1">
      <c r="A10" s="1634"/>
      <c r="B10" s="1636"/>
      <c r="C10" s="1636"/>
      <c r="D10" s="901" t="s">
        <v>75</v>
      </c>
      <c r="E10" s="901" t="s">
        <v>77</v>
      </c>
      <c r="F10" s="1636"/>
      <c r="G10" s="1638"/>
    </row>
    <row r="11" spans="1:15" ht="11.25" customHeight="1">
      <c r="A11" s="902">
        <v>1</v>
      </c>
      <c r="B11" s="901">
        <v>2</v>
      </c>
      <c r="C11" s="901">
        <v>3</v>
      </c>
      <c r="D11" s="901">
        <v>4</v>
      </c>
      <c r="E11" s="901">
        <v>5</v>
      </c>
      <c r="F11" s="901">
        <v>6</v>
      </c>
      <c r="G11" s="903">
        <v>7</v>
      </c>
    </row>
    <row r="12" spans="1:15" ht="20.25" customHeight="1">
      <c r="A12" s="179" t="s">
        <v>5</v>
      </c>
      <c r="B12" s="1639" t="s">
        <v>337</v>
      </c>
      <c r="C12" s="1639"/>
      <c r="D12" s="1639"/>
      <c r="E12" s="1639"/>
      <c r="F12" s="1639"/>
      <c r="G12" s="1640"/>
    </row>
    <row r="13" spans="1:15" ht="24">
      <c r="A13" s="179"/>
      <c r="B13" s="155" t="s">
        <v>299</v>
      </c>
      <c r="C13" s="160"/>
      <c r="D13" s="160"/>
      <c r="E13" s="160"/>
      <c r="F13" s="160"/>
      <c r="G13" s="201"/>
    </row>
    <row r="14" spans="1:15" s="260" customFormat="1" ht="14.25">
      <c r="A14" s="118" t="s">
        <v>24</v>
      </c>
      <c r="B14" s="194"/>
      <c r="C14" s="221" t="s">
        <v>118</v>
      </c>
      <c r="D14" s="258"/>
      <c r="E14" s="258"/>
      <c r="F14" s="196"/>
      <c r="G14" s="259"/>
      <c r="N14" s="261"/>
      <c r="O14" s="261"/>
    </row>
    <row r="15" spans="1:15" s="260" customFormat="1" ht="14.25">
      <c r="A15" s="118" t="s">
        <v>25</v>
      </c>
      <c r="B15" s="194"/>
      <c r="C15" s="221" t="s">
        <v>118</v>
      </c>
      <c r="D15" s="258"/>
      <c r="E15" s="258"/>
      <c r="F15" s="196"/>
      <c r="G15" s="259"/>
      <c r="N15" s="261"/>
      <c r="O15" s="261"/>
    </row>
    <row r="16" spans="1:15" s="260" customFormat="1" ht="14.25">
      <c r="A16" s="118" t="s">
        <v>273</v>
      </c>
      <c r="B16" s="194"/>
      <c r="C16" s="221" t="s">
        <v>118</v>
      </c>
      <c r="D16" s="258"/>
      <c r="E16" s="258"/>
      <c r="F16" s="196"/>
      <c r="G16" s="259"/>
      <c r="N16" s="261"/>
      <c r="O16" s="261"/>
    </row>
    <row r="17" spans="1:15" s="260" customFormat="1" ht="14.25">
      <c r="A17" s="118" t="s">
        <v>315</v>
      </c>
      <c r="B17" s="194"/>
      <c r="C17" s="221" t="s">
        <v>118</v>
      </c>
      <c r="D17" s="258"/>
      <c r="E17" s="258"/>
      <c r="F17" s="196"/>
      <c r="G17" s="259"/>
      <c r="N17" s="261"/>
      <c r="O17" s="261"/>
    </row>
    <row r="18" spans="1:15" s="260" customFormat="1" ht="14.25">
      <c r="A18" s="118"/>
      <c r="B18" s="160" t="s">
        <v>301</v>
      </c>
      <c r="C18" s="221"/>
      <c r="D18" s="258"/>
      <c r="E18" s="258"/>
      <c r="F18" s="196"/>
      <c r="G18" s="259"/>
      <c r="H18" s="96"/>
      <c r="I18" s="96"/>
      <c r="J18" s="96"/>
      <c r="K18" s="96"/>
      <c r="L18" s="96"/>
      <c r="M18" s="96"/>
      <c r="N18" s="261"/>
      <c r="O18" s="261"/>
    </row>
    <row r="19" spans="1:15" ht="14.25">
      <c r="A19" s="183"/>
      <c r="B19" s="162" t="s">
        <v>65</v>
      </c>
      <c r="C19" s="160"/>
      <c r="D19" s="258"/>
      <c r="E19" s="221"/>
      <c r="F19" s="204"/>
      <c r="G19" s="262"/>
      <c r="N19" s="261"/>
      <c r="O19" s="261"/>
    </row>
    <row r="20" spans="1:15" ht="15" customHeight="1">
      <c r="A20" s="184" t="s">
        <v>6</v>
      </c>
      <c r="B20" s="1639" t="s">
        <v>70</v>
      </c>
      <c r="C20" s="1639"/>
      <c r="D20" s="1639"/>
      <c r="E20" s="1639"/>
      <c r="F20" s="1639"/>
      <c r="G20" s="1640"/>
      <c r="N20" s="261"/>
      <c r="O20" s="261"/>
    </row>
    <row r="21" spans="1:15" ht="24">
      <c r="A21" s="184"/>
      <c r="B21" s="155" t="s">
        <v>300</v>
      </c>
      <c r="C21" s="1622"/>
      <c r="D21" s="1622"/>
      <c r="E21" s="1622"/>
      <c r="F21" s="1622"/>
      <c r="G21" s="1632"/>
      <c r="N21" s="261"/>
      <c r="O21" s="261"/>
    </row>
    <row r="22" spans="1:15" ht="14.25">
      <c r="A22" s="183" t="s">
        <v>9</v>
      </c>
      <c r="B22" s="158"/>
      <c r="C22" s="159" t="s">
        <v>112</v>
      </c>
      <c r="D22" s="160"/>
      <c r="E22" s="160"/>
      <c r="F22" s="160"/>
      <c r="G22" s="201"/>
      <c r="N22" s="261"/>
      <c r="O22" s="261"/>
    </row>
    <row r="23" spans="1:15" ht="14.25">
      <c r="A23" s="183" t="s">
        <v>7</v>
      </c>
      <c r="B23" s="158"/>
      <c r="C23" s="159" t="s">
        <v>112</v>
      </c>
      <c r="D23" s="160"/>
      <c r="E23" s="160"/>
      <c r="F23" s="160"/>
      <c r="G23" s="201"/>
      <c r="N23" s="261"/>
      <c r="O23" s="261"/>
    </row>
    <row r="24" spans="1:15" ht="14.25">
      <c r="A24" s="183"/>
      <c r="B24" s="160" t="s">
        <v>301</v>
      </c>
      <c r="C24" s="160"/>
      <c r="D24" s="160"/>
      <c r="E24" s="160"/>
      <c r="F24" s="160"/>
      <c r="G24" s="201"/>
      <c r="N24" s="261"/>
      <c r="O24" s="261"/>
    </row>
    <row r="25" spans="1:15" ht="14.25">
      <c r="A25" s="183"/>
      <c r="B25" s="164" t="s">
        <v>64</v>
      </c>
      <c r="C25" s="160"/>
      <c r="D25" s="160"/>
      <c r="E25" s="160"/>
      <c r="F25" s="160"/>
      <c r="G25" s="201"/>
      <c r="N25" s="261"/>
      <c r="O25" s="261"/>
    </row>
    <row r="26" spans="1:15" ht="15" customHeight="1">
      <c r="A26" s="184" t="s">
        <v>21</v>
      </c>
      <c r="B26" s="1639" t="s">
        <v>18</v>
      </c>
      <c r="C26" s="1639"/>
      <c r="D26" s="1639"/>
      <c r="E26" s="1639"/>
      <c r="F26" s="1639"/>
      <c r="G26" s="1640"/>
      <c r="N26" s="261"/>
      <c r="O26" s="261"/>
    </row>
    <row r="27" spans="1:15" ht="30" customHeight="1">
      <c r="A27" s="184"/>
      <c r="B27" s="263" t="s">
        <v>389</v>
      </c>
      <c r="C27" s="256"/>
      <c r="D27" s="256"/>
      <c r="E27" s="256"/>
      <c r="F27" s="256"/>
      <c r="G27" s="257"/>
      <c r="N27" s="261"/>
      <c r="O27" s="261"/>
    </row>
    <row r="28" spans="1:15" ht="15" customHeight="1">
      <c r="A28" s="264" t="s">
        <v>22</v>
      </c>
      <c r="B28" s="265"/>
      <c r="C28" s="266"/>
      <c r="D28" s="230"/>
      <c r="E28" s="256"/>
      <c r="F28" s="200"/>
      <c r="G28" s="267"/>
      <c r="N28" s="261"/>
      <c r="O28" s="261"/>
    </row>
    <row r="29" spans="1:15" ht="15" customHeight="1">
      <c r="A29" s="264" t="s">
        <v>23</v>
      </c>
      <c r="B29" s="265"/>
      <c r="C29" s="266"/>
      <c r="D29" s="230"/>
      <c r="E29" s="256"/>
      <c r="F29" s="200"/>
      <c r="G29" s="267"/>
      <c r="N29" s="261"/>
      <c r="O29" s="261"/>
    </row>
    <row r="30" spans="1:15" ht="15" customHeight="1">
      <c r="A30" s="264" t="s">
        <v>274</v>
      </c>
      <c r="B30" s="265"/>
      <c r="C30" s="266"/>
      <c r="D30" s="230"/>
      <c r="E30" s="256"/>
      <c r="F30" s="200"/>
      <c r="G30" s="267"/>
      <c r="N30" s="261"/>
      <c r="O30" s="261"/>
    </row>
    <row r="31" spans="1:15" ht="15" customHeight="1">
      <c r="A31" s="264" t="s">
        <v>275</v>
      </c>
      <c r="B31" s="265"/>
      <c r="C31" s="266"/>
      <c r="D31" s="230"/>
      <c r="E31" s="256"/>
      <c r="F31" s="200"/>
      <c r="G31" s="267"/>
      <c r="N31" s="261"/>
      <c r="O31" s="261"/>
    </row>
    <row r="32" spans="1:15" ht="15" customHeight="1">
      <c r="A32" s="264" t="s">
        <v>303</v>
      </c>
      <c r="B32" s="265"/>
      <c r="C32" s="266"/>
      <c r="D32" s="230"/>
      <c r="E32" s="256"/>
      <c r="F32" s="200"/>
      <c r="G32" s="267"/>
      <c r="N32" s="261"/>
      <c r="O32" s="261"/>
    </row>
    <row r="33" spans="1:15" ht="15" customHeight="1">
      <c r="A33" s="268"/>
      <c r="B33" s="160" t="s">
        <v>301</v>
      </c>
      <c r="C33" s="266"/>
      <c r="D33" s="230"/>
      <c r="E33" s="256"/>
      <c r="F33" s="200"/>
      <c r="G33" s="267"/>
      <c r="N33" s="261"/>
      <c r="O33" s="261"/>
    </row>
    <row r="34" spans="1:15" ht="14.25">
      <c r="A34" s="118"/>
      <c r="B34" s="269" t="s">
        <v>66</v>
      </c>
      <c r="C34" s="270"/>
      <c r="D34" s="270"/>
      <c r="E34" s="270"/>
      <c r="F34" s="270"/>
      <c r="G34" s="262"/>
      <c r="N34" s="261"/>
      <c r="O34" s="261"/>
    </row>
    <row r="35" spans="1:15" ht="15" customHeight="1">
      <c r="A35" s="184" t="s">
        <v>27</v>
      </c>
      <c r="B35" s="1639" t="s">
        <v>42</v>
      </c>
      <c r="C35" s="1639"/>
      <c r="D35" s="1639"/>
      <c r="E35" s="1639"/>
      <c r="F35" s="1639"/>
      <c r="G35" s="1640"/>
      <c r="N35" s="261"/>
      <c r="O35" s="261"/>
    </row>
    <row r="36" spans="1:15" ht="48">
      <c r="A36" s="184"/>
      <c r="B36" s="155" t="s">
        <v>309</v>
      </c>
      <c r="C36" s="1622"/>
      <c r="D36" s="1622"/>
      <c r="E36" s="1622"/>
      <c r="F36" s="1622"/>
      <c r="G36" s="1632"/>
      <c r="N36" s="261"/>
      <c r="O36" s="261"/>
    </row>
    <row r="37" spans="1:15" ht="14.25">
      <c r="A37" s="183" t="s">
        <v>11</v>
      </c>
      <c r="B37" s="214"/>
      <c r="C37" s="271"/>
      <c r="D37" s="272"/>
      <c r="E37" s="273"/>
      <c r="F37" s="215"/>
      <c r="G37" s="274"/>
      <c r="N37" s="261"/>
      <c r="O37" s="261"/>
    </row>
    <row r="38" spans="1:15" ht="14.25">
      <c r="A38" s="183" t="s">
        <v>12</v>
      </c>
      <c r="B38" s="275"/>
      <c r="C38" s="271"/>
      <c r="D38" s="272"/>
      <c r="E38" s="273"/>
      <c r="F38" s="215"/>
      <c r="G38" s="274"/>
      <c r="N38" s="261"/>
      <c r="O38" s="261"/>
    </row>
    <row r="39" spans="1:15" ht="14.25">
      <c r="A39" s="183" t="s">
        <v>14</v>
      </c>
      <c r="B39" s="216"/>
      <c r="C39" s="271"/>
      <c r="D39" s="272"/>
      <c r="E39" s="273"/>
      <c r="F39" s="215"/>
      <c r="G39" s="274"/>
      <c r="N39" s="261"/>
      <c r="O39" s="261"/>
    </row>
    <row r="40" spans="1:15" ht="14.25">
      <c r="A40" s="183" t="s">
        <v>237</v>
      </c>
      <c r="B40" s="216"/>
      <c r="C40" s="271"/>
      <c r="D40" s="272"/>
      <c r="E40" s="273"/>
      <c r="F40" s="215"/>
      <c r="G40" s="274"/>
      <c r="N40" s="261"/>
      <c r="O40" s="261"/>
    </row>
    <row r="41" spans="1:15" ht="14.25">
      <c r="A41" s="183" t="s">
        <v>259</v>
      </c>
      <c r="B41" s="214"/>
      <c r="C41" s="271"/>
      <c r="D41" s="272"/>
      <c r="E41" s="273"/>
      <c r="F41" s="215"/>
      <c r="G41" s="274"/>
      <c r="N41" s="261"/>
      <c r="O41" s="261"/>
    </row>
    <row r="42" spans="1:15" ht="14.25">
      <c r="A42" s="183"/>
      <c r="B42" s="164" t="s">
        <v>67</v>
      </c>
      <c r="C42" s="160"/>
      <c r="D42" s="160"/>
      <c r="E42" s="160"/>
      <c r="F42" s="160"/>
      <c r="G42" s="198"/>
      <c r="N42" s="261"/>
      <c r="O42" s="261"/>
    </row>
    <row r="43" spans="1:15" ht="15">
      <c r="A43" s="184" t="s">
        <v>30</v>
      </c>
      <c r="B43" s="167" t="s">
        <v>61</v>
      </c>
      <c r="C43" s="159"/>
      <c r="D43" s="203"/>
      <c r="E43" s="276"/>
      <c r="F43" s="277"/>
      <c r="G43" s="278"/>
      <c r="N43" s="261"/>
      <c r="O43" s="261"/>
    </row>
    <row r="44" spans="1:15" ht="15" customHeight="1">
      <c r="A44" s="184" t="s">
        <v>13</v>
      </c>
      <c r="B44" s="1639" t="s">
        <v>63</v>
      </c>
      <c r="C44" s="1639"/>
      <c r="D44" s="1639"/>
      <c r="E44" s="1639"/>
      <c r="F44" s="1639"/>
      <c r="G44" s="1640"/>
      <c r="N44" s="261"/>
      <c r="O44" s="261"/>
    </row>
    <row r="45" spans="1:15" ht="15">
      <c r="A45" s="183" t="s">
        <v>104</v>
      </c>
      <c r="B45" s="199"/>
      <c r="C45" s="203"/>
      <c r="D45" s="203"/>
      <c r="E45" s="279"/>
      <c r="F45" s="280"/>
      <c r="G45" s="278"/>
      <c r="N45" s="261"/>
      <c r="O45" s="261"/>
    </row>
    <row r="46" spans="1:15" ht="15">
      <c r="A46" s="183" t="s">
        <v>105</v>
      </c>
      <c r="B46" s="202"/>
      <c r="C46" s="203"/>
      <c r="D46" s="203"/>
      <c r="E46" s="279"/>
      <c r="F46" s="281"/>
      <c r="G46" s="278"/>
      <c r="N46" s="261"/>
      <c r="O46" s="261"/>
    </row>
    <row r="47" spans="1:15" ht="15">
      <c r="A47" s="183" t="s">
        <v>310</v>
      </c>
      <c r="B47" s="199"/>
      <c r="C47" s="203"/>
      <c r="D47" s="203"/>
      <c r="E47" s="279"/>
      <c r="F47" s="280"/>
      <c r="G47" s="278"/>
      <c r="N47" s="261"/>
      <c r="O47" s="261"/>
    </row>
    <row r="48" spans="1:15" ht="15">
      <c r="A48" s="183" t="s">
        <v>311</v>
      </c>
      <c r="B48" s="199"/>
      <c r="C48" s="203"/>
      <c r="D48" s="203"/>
      <c r="E48" s="279"/>
      <c r="F48" s="280"/>
      <c r="G48" s="278"/>
      <c r="N48" s="261"/>
      <c r="O48" s="261"/>
    </row>
    <row r="49" spans="1:15" ht="15">
      <c r="A49" s="183" t="s">
        <v>312</v>
      </c>
      <c r="B49" s="282"/>
      <c r="C49" s="283"/>
      <c r="D49" s="203"/>
      <c r="E49" s="284"/>
      <c r="F49" s="285"/>
      <c r="G49" s="286"/>
      <c r="N49" s="261"/>
      <c r="O49" s="261"/>
    </row>
    <row r="50" spans="1:15" ht="15">
      <c r="A50" s="184"/>
      <c r="B50" s="164" t="s">
        <v>69</v>
      </c>
      <c r="C50" s="159"/>
      <c r="D50" s="160"/>
      <c r="E50" s="160"/>
      <c r="F50" s="160"/>
      <c r="G50" s="222"/>
      <c r="N50" s="261"/>
      <c r="O50" s="261"/>
    </row>
    <row r="51" spans="1:15" ht="15">
      <c r="A51" s="184"/>
      <c r="B51" s="167" t="s">
        <v>56</v>
      </c>
      <c r="C51" s="159"/>
      <c r="D51" s="160"/>
      <c r="E51" s="160"/>
      <c r="F51" s="160"/>
      <c r="G51" s="220"/>
      <c r="N51" s="261"/>
      <c r="O51" s="261"/>
    </row>
    <row r="52" spans="1:15" ht="15">
      <c r="A52" s="185"/>
      <c r="B52" s="287" t="s">
        <v>809</v>
      </c>
      <c r="C52" s="159"/>
      <c r="D52" s="160"/>
      <c r="E52" s="160"/>
      <c r="F52" s="160"/>
      <c r="G52" s="222"/>
      <c r="N52" s="261"/>
      <c r="O52" s="261"/>
    </row>
    <row r="53" spans="1:15" ht="15">
      <c r="A53" s="184"/>
      <c r="B53" s="287" t="s">
        <v>382</v>
      </c>
      <c r="C53" s="159"/>
      <c r="D53" s="160"/>
      <c r="E53" s="160"/>
      <c r="F53" s="160"/>
      <c r="G53" s="222"/>
      <c r="N53" s="261"/>
      <c r="O53" s="261"/>
    </row>
    <row r="54" spans="1:15" ht="15">
      <c r="A54" s="980"/>
      <c r="B54" s="981" t="s">
        <v>26</v>
      </c>
      <c r="C54" s="982"/>
      <c r="D54" s="982"/>
      <c r="E54" s="982"/>
      <c r="F54" s="982"/>
      <c r="G54" s="983"/>
      <c r="N54" s="261"/>
      <c r="O54" s="261"/>
    </row>
    <row r="55" spans="1:15" ht="15">
      <c r="A55" s="980"/>
      <c r="B55" s="981" t="s">
        <v>833</v>
      </c>
      <c r="C55" s="982"/>
      <c r="D55" s="982"/>
      <c r="E55" s="982"/>
      <c r="F55" s="982"/>
      <c r="G55" s="983"/>
      <c r="N55" s="261"/>
      <c r="O55" s="261"/>
    </row>
    <row r="56" spans="1:15" ht="15.75" thickBot="1">
      <c r="A56" s="984"/>
      <c r="B56" s="985" t="s">
        <v>31</v>
      </c>
      <c r="C56" s="986"/>
      <c r="D56" s="986"/>
      <c r="E56" s="986"/>
      <c r="F56" s="986"/>
      <c r="G56" s="987"/>
      <c r="N56" s="261"/>
      <c r="O56" s="261"/>
    </row>
    <row r="57" spans="1:15" ht="14.25">
      <c r="A57" s="186"/>
      <c r="B57" s="187"/>
      <c r="C57" s="94"/>
      <c r="D57" s="94"/>
      <c r="E57" s="94"/>
      <c r="F57" s="94"/>
      <c r="G57" s="252"/>
    </row>
    <row r="58" spans="1:15" s="94" customFormat="1" ht="15.75">
      <c r="B58" s="288"/>
      <c r="C58" s="289"/>
      <c r="D58" s="290"/>
      <c r="E58" s="289"/>
      <c r="F58" s="1641"/>
      <c r="G58" s="1641"/>
      <c r="I58" s="1606"/>
      <c r="J58" s="1606"/>
      <c r="L58" s="1606"/>
      <c r="M58" s="1606"/>
    </row>
    <row r="59" spans="1:15" s="94" customFormat="1" ht="14.25">
      <c r="B59" s="98" t="s">
        <v>258</v>
      </c>
      <c r="C59" s="96"/>
      <c r="D59" s="99" t="s">
        <v>94</v>
      </c>
      <c r="E59" s="96"/>
      <c r="F59" s="1642" t="s">
        <v>96</v>
      </c>
      <c r="G59" s="1642"/>
      <c r="I59" s="1606"/>
      <c r="J59" s="1606"/>
      <c r="L59" s="1579"/>
      <c r="M59" s="1579"/>
    </row>
    <row r="60" spans="1:15" s="94" customFormat="1" ht="14.25">
      <c r="A60" s="170"/>
    </row>
  </sheetData>
  <mergeCells count="25">
    <mergeCell ref="B44:G44"/>
    <mergeCell ref="F58:G58"/>
    <mergeCell ref="I58:J58"/>
    <mergeCell ref="L58:M58"/>
    <mergeCell ref="F59:G59"/>
    <mergeCell ref="I59:J59"/>
    <mergeCell ref="L59:M59"/>
    <mergeCell ref="C36:G36"/>
    <mergeCell ref="A9:A10"/>
    <mergeCell ref="B9:B10"/>
    <mergeCell ref="C9:C10"/>
    <mergeCell ref="D9:E9"/>
    <mergeCell ref="F9:F10"/>
    <mergeCell ref="G9:G10"/>
    <mergeCell ref="B12:G12"/>
    <mergeCell ref="B20:G20"/>
    <mergeCell ref="C21:G21"/>
    <mergeCell ref="B26:G26"/>
    <mergeCell ref="B35:G35"/>
    <mergeCell ref="A2:G2"/>
    <mergeCell ref="A3:G3"/>
    <mergeCell ref="A5:B5"/>
    <mergeCell ref="C5:F5"/>
    <mergeCell ref="A6:B6"/>
    <mergeCell ref="C6:F6"/>
  </mergeCells>
  <pageMargins left="0.43307086614173229" right="0.23622047244094491" top="0.15748031496062992" bottom="0.15748031496062992" header="0.31496062992125984" footer="0.31496062992125984"/>
  <pageSetup paperSize="9" scale="85" fitToHeight="2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  <pageSetUpPr fitToPage="1"/>
  </sheetPr>
  <dimension ref="A1:J73"/>
  <sheetViews>
    <sheetView view="pageBreakPreview" zoomScale="90" zoomScaleNormal="100" zoomScaleSheetLayoutView="90" workbookViewId="0">
      <selection activeCell="B65" sqref="B65"/>
    </sheetView>
  </sheetViews>
  <sheetFormatPr defaultRowHeight="12.75"/>
  <cols>
    <col min="1" max="1" width="4.7109375" style="99" customWidth="1"/>
    <col min="2" max="2" width="41.140625" style="96" customWidth="1"/>
    <col min="3" max="3" width="9.140625" style="96"/>
    <col min="4" max="4" width="16.140625" style="96" customWidth="1"/>
    <col min="5" max="5" width="16.140625" style="99" customWidth="1"/>
    <col min="6" max="6" width="16.140625" style="96" customWidth="1"/>
    <col min="7" max="7" width="7.7109375" style="96" customWidth="1"/>
    <col min="8" max="8" width="10" style="96" customWidth="1"/>
    <col min="9" max="9" width="6" style="96" customWidth="1"/>
    <col min="10" max="10" width="5.7109375" style="96" customWidth="1"/>
    <col min="11" max="16384" width="9.140625" style="96"/>
  </cols>
  <sheetData>
    <row r="1" spans="1:8" ht="15.75" customHeight="1">
      <c r="F1" s="31" t="s">
        <v>109</v>
      </c>
      <c r="G1" s="103"/>
    </row>
    <row r="2" spans="1:8" ht="15.75" customHeight="1">
      <c r="A2" s="1586" t="s">
        <v>654</v>
      </c>
      <c r="B2" s="1586"/>
      <c r="C2" s="1586"/>
      <c r="D2" s="1586"/>
      <c r="E2" s="1586"/>
      <c r="F2" s="1586"/>
    </row>
    <row r="3" spans="1:8" ht="22.5" customHeight="1">
      <c r="A3" s="1608" t="s">
        <v>388</v>
      </c>
      <c r="B3" s="1608"/>
      <c r="C3" s="1608"/>
      <c r="D3" s="1608"/>
      <c r="E3" s="1608"/>
      <c r="F3" s="1608"/>
    </row>
    <row r="4" spans="1:8" ht="15.75" customHeight="1">
      <c r="A4" s="250"/>
      <c r="B4" s="250"/>
      <c r="C4" s="250"/>
      <c r="D4" s="250"/>
      <c r="E4" s="250"/>
      <c r="F4" s="250"/>
    </row>
    <row r="5" spans="1:8" s="94" customFormat="1" ht="18.75" customHeight="1">
      <c r="A5" s="1590" t="s">
        <v>241</v>
      </c>
      <c r="B5" s="1590"/>
      <c r="C5" s="1591"/>
      <c r="D5" s="1591"/>
      <c r="E5" s="1591"/>
    </row>
    <row r="6" spans="1:8" s="94" customFormat="1" ht="19.5" customHeight="1">
      <c r="A6" s="1592" t="s">
        <v>242</v>
      </c>
      <c r="B6" s="1592"/>
      <c r="C6" s="1593" t="s">
        <v>243</v>
      </c>
      <c r="D6" s="1593"/>
      <c r="E6" s="1593"/>
    </row>
    <row r="7" spans="1:8" s="173" customFormat="1" ht="21.75" customHeight="1">
      <c r="A7" s="1668" t="s">
        <v>817</v>
      </c>
      <c r="B7" s="1668"/>
      <c r="C7" s="294"/>
      <c r="D7" s="295"/>
      <c r="E7" s="253" t="s">
        <v>68</v>
      </c>
      <c r="F7" s="254"/>
    </row>
    <row r="8" spans="1:8" s="173" customFormat="1" ht="21.75" customHeight="1">
      <c r="A8" s="1668" t="s">
        <v>298</v>
      </c>
      <c r="B8" s="1668"/>
      <c r="C8" s="295"/>
      <c r="D8" s="295"/>
      <c r="E8" s="253" t="s">
        <v>231</v>
      </c>
      <c r="F8" s="254"/>
    </row>
    <row r="9" spans="1:8" s="173" customFormat="1" ht="15.75" thickBot="1">
      <c r="A9" s="295" t="s">
        <v>803</v>
      </c>
      <c r="B9" s="295"/>
      <c r="C9" s="295"/>
      <c r="D9" s="295"/>
      <c r="E9" s="253" t="s">
        <v>231</v>
      </c>
      <c r="F9" s="254"/>
    </row>
    <row r="10" spans="1:8" ht="42.75" customHeight="1">
      <c r="A10" s="897" t="s">
        <v>152</v>
      </c>
      <c r="B10" s="898" t="s">
        <v>16</v>
      </c>
      <c r="C10" s="892" t="s">
        <v>2</v>
      </c>
      <c r="D10" s="899" t="s">
        <v>17</v>
      </c>
      <c r="E10" s="898" t="s">
        <v>32</v>
      </c>
      <c r="F10" s="900" t="s">
        <v>33</v>
      </c>
      <c r="G10" s="99"/>
    </row>
    <row r="11" spans="1:8">
      <c r="A11" s="894">
        <v>1</v>
      </c>
      <c r="B11" s="895">
        <v>2</v>
      </c>
      <c r="C11" s="895">
        <v>3</v>
      </c>
      <c r="D11" s="895">
        <v>4</v>
      </c>
      <c r="E11" s="895">
        <v>5</v>
      </c>
      <c r="F11" s="896">
        <v>6</v>
      </c>
    </row>
    <row r="12" spans="1:8" ht="20.25" customHeight="1">
      <c r="A12" s="179" t="s">
        <v>5</v>
      </c>
      <c r="B12" s="1595" t="s">
        <v>337</v>
      </c>
      <c r="C12" s="1596"/>
      <c r="D12" s="1596"/>
      <c r="E12" s="1596"/>
      <c r="F12" s="1597"/>
    </row>
    <row r="13" spans="1:8" ht="31.5" customHeight="1">
      <c r="A13" s="179"/>
      <c r="B13" s="155" t="s">
        <v>299</v>
      </c>
      <c r="C13" s="180"/>
      <c r="D13" s="181"/>
      <c r="E13" s="156"/>
      <c r="F13" s="182"/>
    </row>
    <row r="14" spans="1:8" ht="14.25">
      <c r="A14" s="183" t="s">
        <v>102</v>
      </c>
      <c r="B14" s="194"/>
      <c r="C14" s="159" t="s">
        <v>118</v>
      </c>
      <c r="D14" s="159"/>
      <c r="E14" s="212"/>
      <c r="F14" s="259"/>
      <c r="G14" s="123"/>
      <c r="H14" s="123"/>
    </row>
    <row r="15" spans="1:8" ht="14.25">
      <c r="A15" s="183" t="s">
        <v>103</v>
      </c>
      <c r="B15" s="194"/>
      <c r="C15" s="159" t="s">
        <v>118</v>
      </c>
      <c r="D15" s="159"/>
      <c r="E15" s="212"/>
      <c r="F15" s="259"/>
      <c r="G15" s="123"/>
      <c r="H15" s="123"/>
    </row>
    <row r="16" spans="1:8" ht="14.25">
      <c r="A16" s="183" t="s">
        <v>200</v>
      </c>
      <c r="B16" s="194"/>
      <c r="C16" s="221" t="s">
        <v>118</v>
      </c>
      <c r="D16" s="221"/>
      <c r="E16" s="212"/>
      <c r="F16" s="259"/>
      <c r="G16" s="123"/>
      <c r="H16" s="123"/>
    </row>
    <row r="17" spans="1:8" ht="14.25">
      <c r="A17" s="183" t="s">
        <v>201</v>
      </c>
      <c r="B17" s="194"/>
      <c r="C17" s="221" t="s">
        <v>118</v>
      </c>
      <c r="D17" s="221"/>
      <c r="E17" s="212"/>
      <c r="F17" s="259"/>
      <c r="G17" s="123"/>
      <c r="H17" s="123"/>
    </row>
    <row r="18" spans="1:8" ht="14.25">
      <c r="A18" s="183" t="s">
        <v>202</v>
      </c>
      <c r="B18" s="194"/>
      <c r="C18" s="221" t="s">
        <v>118</v>
      </c>
      <c r="D18" s="221"/>
      <c r="E18" s="212"/>
      <c r="F18" s="259"/>
      <c r="G18" s="123"/>
      <c r="H18" s="123"/>
    </row>
    <row r="19" spans="1:8" ht="14.25">
      <c r="A19" s="183"/>
      <c r="B19" s="160" t="s">
        <v>301</v>
      </c>
      <c r="C19" s="221"/>
      <c r="D19" s="221"/>
      <c r="E19" s="212"/>
      <c r="F19" s="259"/>
      <c r="G19" s="123"/>
      <c r="H19" s="123"/>
    </row>
    <row r="20" spans="1:8" ht="15">
      <c r="A20" s="183"/>
      <c r="B20" s="162" t="s">
        <v>65</v>
      </c>
      <c r="C20" s="221"/>
      <c r="D20" s="221"/>
      <c r="E20" s="297"/>
      <c r="F20" s="222"/>
      <c r="G20" s="123"/>
      <c r="H20" s="123"/>
    </row>
    <row r="21" spans="1:8" ht="15" customHeight="1">
      <c r="A21" s="184" t="s">
        <v>6</v>
      </c>
      <c r="B21" s="1595" t="s">
        <v>70</v>
      </c>
      <c r="C21" s="1596"/>
      <c r="D21" s="1596"/>
      <c r="E21" s="1596"/>
      <c r="F21" s="1597"/>
      <c r="G21" s="123"/>
      <c r="H21" s="123"/>
    </row>
    <row r="22" spans="1:8" ht="24">
      <c r="A22" s="184"/>
      <c r="B22" s="155" t="s">
        <v>300</v>
      </c>
      <c r="C22" s="1603"/>
      <c r="D22" s="1604"/>
      <c r="E22" s="1604"/>
      <c r="F22" s="1605"/>
      <c r="G22" s="123"/>
      <c r="H22" s="123"/>
    </row>
    <row r="23" spans="1:8" ht="14.25">
      <c r="A23" s="183" t="s">
        <v>9</v>
      </c>
      <c r="B23" s="158"/>
      <c r="C23" s="159" t="s">
        <v>112</v>
      </c>
      <c r="D23" s="159"/>
      <c r="E23" s="159"/>
      <c r="F23" s="161"/>
      <c r="G23" s="123"/>
      <c r="H23" s="123"/>
    </row>
    <row r="24" spans="1:8" ht="14.25">
      <c r="A24" s="183" t="s">
        <v>7</v>
      </c>
      <c r="B24" s="158"/>
      <c r="C24" s="159" t="s">
        <v>112</v>
      </c>
      <c r="D24" s="159"/>
      <c r="E24" s="159"/>
      <c r="F24" s="161"/>
      <c r="G24" s="123"/>
      <c r="H24" s="123"/>
    </row>
    <row r="25" spans="1:8" ht="14.25">
      <c r="A25" s="183"/>
      <c r="B25" s="160" t="s">
        <v>301</v>
      </c>
      <c r="C25" s="160"/>
      <c r="D25" s="160"/>
      <c r="E25" s="159"/>
      <c r="F25" s="161"/>
      <c r="G25" s="123"/>
      <c r="H25" s="123"/>
    </row>
    <row r="26" spans="1:8" ht="14.25">
      <c r="A26" s="183"/>
      <c r="B26" s="164" t="s">
        <v>64</v>
      </c>
      <c r="C26" s="160"/>
      <c r="D26" s="160"/>
      <c r="E26" s="159"/>
      <c r="F26" s="161"/>
      <c r="G26" s="123"/>
      <c r="H26" s="123"/>
    </row>
    <row r="27" spans="1:8" ht="15" customHeight="1">
      <c r="A27" s="184" t="s">
        <v>21</v>
      </c>
      <c r="B27" s="1595" t="s">
        <v>18</v>
      </c>
      <c r="C27" s="1596"/>
      <c r="D27" s="1596"/>
      <c r="E27" s="1596"/>
      <c r="F27" s="1597"/>
      <c r="G27" s="123"/>
      <c r="H27" s="123"/>
    </row>
    <row r="28" spans="1:8" ht="36">
      <c r="A28" s="184"/>
      <c r="B28" s="298" t="s">
        <v>302</v>
      </c>
      <c r="C28" s="299"/>
      <c r="D28" s="300"/>
      <c r="E28" s="1669"/>
      <c r="F28" s="1670"/>
      <c r="G28" s="123"/>
      <c r="H28" s="123"/>
    </row>
    <row r="29" spans="1:8" ht="14.25">
      <c r="A29" s="264" t="s">
        <v>22</v>
      </c>
      <c r="B29" s="194"/>
      <c r="C29" s="301"/>
      <c r="D29" s="301"/>
      <c r="E29" s="195"/>
      <c r="F29" s="302"/>
      <c r="G29" s="123"/>
      <c r="H29" s="123"/>
    </row>
    <row r="30" spans="1:8" ht="14.25">
      <c r="A30" s="264" t="s">
        <v>23</v>
      </c>
      <c r="B30" s="194"/>
      <c r="C30" s="303"/>
      <c r="D30" s="303"/>
      <c r="E30" s="195"/>
      <c r="F30" s="302"/>
      <c r="G30" s="123"/>
      <c r="H30" s="123"/>
    </row>
    <row r="31" spans="1:8" ht="14.25">
      <c r="A31" s="264" t="s">
        <v>274</v>
      </c>
      <c r="B31" s="194"/>
      <c r="C31" s="303"/>
      <c r="D31" s="303"/>
      <c r="E31" s="195"/>
      <c r="F31" s="302"/>
      <c r="G31" s="123"/>
      <c r="H31" s="123"/>
    </row>
    <row r="32" spans="1:8" ht="14.25">
      <c r="A32" s="264" t="s">
        <v>275</v>
      </c>
      <c r="B32" s="194"/>
      <c r="C32" s="303"/>
      <c r="D32" s="303"/>
      <c r="E32" s="195"/>
      <c r="F32" s="302"/>
      <c r="G32" s="123"/>
      <c r="H32" s="123"/>
    </row>
    <row r="33" spans="1:8" ht="14.25">
      <c r="A33" s="264" t="s">
        <v>303</v>
      </c>
      <c r="B33" s="194"/>
      <c r="C33" s="303"/>
      <c r="D33" s="303"/>
      <c r="E33" s="195"/>
      <c r="F33" s="302"/>
      <c r="G33" s="123"/>
      <c r="H33" s="123"/>
    </row>
    <row r="34" spans="1:8" ht="14.25">
      <c r="A34" s="264" t="s">
        <v>304</v>
      </c>
      <c r="B34" s="194"/>
      <c r="C34" s="303"/>
      <c r="D34" s="303"/>
      <c r="E34" s="195"/>
      <c r="F34" s="302"/>
      <c r="G34" s="123"/>
      <c r="H34" s="123"/>
    </row>
    <row r="35" spans="1:8" ht="14.25">
      <c r="A35" s="264" t="s">
        <v>305</v>
      </c>
      <c r="B35" s="194"/>
      <c r="C35" s="303"/>
      <c r="D35" s="303"/>
      <c r="E35" s="195"/>
      <c r="F35" s="302"/>
      <c r="G35" s="123"/>
      <c r="H35" s="123"/>
    </row>
    <row r="36" spans="1:8" ht="14.25">
      <c r="A36" s="264" t="s">
        <v>306</v>
      </c>
      <c r="B36" s="194"/>
      <c r="C36" s="303"/>
      <c r="D36" s="303"/>
      <c r="E36" s="195"/>
      <c r="F36" s="302"/>
      <c r="G36" s="123"/>
      <c r="H36" s="123"/>
    </row>
    <row r="37" spans="1:8" ht="14.25">
      <c r="A37" s="264" t="s">
        <v>307</v>
      </c>
      <c r="B37" s="194"/>
      <c r="C37" s="303"/>
      <c r="D37" s="303"/>
      <c r="E37" s="195"/>
      <c r="F37" s="302"/>
      <c r="G37" s="123"/>
      <c r="H37" s="123"/>
    </row>
    <row r="38" spans="1:8" ht="14.25">
      <c r="A38" s="264"/>
      <c r="B38" s="160" t="s">
        <v>301</v>
      </c>
      <c r="C38" s="303"/>
      <c r="D38" s="303"/>
      <c r="E38" s="195"/>
      <c r="F38" s="302"/>
      <c r="G38" s="123"/>
      <c r="H38" s="123"/>
    </row>
    <row r="39" spans="1:8" ht="14.25">
      <c r="A39" s="183"/>
      <c r="B39" s="164" t="s">
        <v>66</v>
      </c>
      <c r="C39" s="160"/>
      <c r="D39" s="160"/>
      <c r="E39" s="159"/>
      <c r="F39" s="304"/>
      <c r="G39" s="123"/>
      <c r="H39" s="123"/>
    </row>
    <row r="40" spans="1:8" ht="15" customHeight="1">
      <c r="A40" s="184" t="s">
        <v>27</v>
      </c>
      <c r="B40" s="1595" t="s">
        <v>42</v>
      </c>
      <c r="C40" s="1596"/>
      <c r="D40" s="1596"/>
      <c r="E40" s="1596"/>
      <c r="F40" s="1597"/>
      <c r="G40" s="123"/>
      <c r="H40" s="123"/>
    </row>
    <row r="41" spans="1:8" ht="36">
      <c r="A41" s="184"/>
      <c r="B41" s="155" t="s">
        <v>309</v>
      </c>
      <c r="C41" s="1603"/>
      <c r="D41" s="1604"/>
      <c r="E41" s="1604"/>
      <c r="F41" s="1605"/>
      <c r="G41" s="123"/>
      <c r="H41" s="123"/>
    </row>
    <row r="42" spans="1:8" ht="14.25">
      <c r="A42" s="183" t="s">
        <v>11</v>
      </c>
      <c r="B42" s="305"/>
      <c r="C42" s="203"/>
      <c r="D42" s="203"/>
      <c r="E42" s="200"/>
      <c r="F42" s="259"/>
      <c r="G42" s="123"/>
      <c r="H42" s="123"/>
    </row>
    <row r="43" spans="1:8" ht="14.25">
      <c r="A43" s="183" t="s">
        <v>12</v>
      </c>
      <c r="B43" s="306"/>
      <c r="C43" s="203"/>
      <c r="D43" s="203"/>
      <c r="E43" s="200"/>
      <c r="F43" s="259"/>
      <c r="G43" s="123"/>
      <c r="H43" s="123"/>
    </row>
    <row r="44" spans="1:8" ht="14.25">
      <c r="A44" s="183" t="s">
        <v>14</v>
      </c>
      <c r="B44" s="307"/>
      <c r="C44" s="203"/>
      <c r="D44" s="203"/>
      <c r="E44" s="200"/>
      <c r="F44" s="259"/>
      <c r="G44" s="123"/>
      <c r="H44" s="123"/>
    </row>
    <row r="45" spans="1:8" ht="14.25">
      <c r="A45" s="183" t="s">
        <v>237</v>
      </c>
      <c r="B45" s="307"/>
      <c r="C45" s="203"/>
      <c r="D45" s="203"/>
      <c r="E45" s="200"/>
      <c r="F45" s="259"/>
      <c r="G45" s="123"/>
      <c r="H45" s="123"/>
    </row>
    <row r="46" spans="1:8" ht="14.25">
      <c r="A46" s="183" t="s">
        <v>259</v>
      </c>
      <c r="B46" s="305"/>
      <c r="C46" s="203"/>
      <c r="D46" s="203"/>
      <c r="E46" s="200"/>
      <c r="F46" s="259"/>
      <c r="G46" s="123"/>
      <c r="H46" s="123"/>
    </row>
    <row r="47" spans="1:8" ht="14.25">
      <c r="A47" s="183" t="s">
        <v>260</v>
      </c>
      <c r="B47" s="305"/>
      <c r="C47" s="203"/>
      <c r="D47" s="203"/>
      <c r="E47" s="200"/>
      <c r="F47" s="259"/>
      <c r="G47" s="123"/>
      <c r="H47" s="123"/>
    </row>
    <row r="48" spans="1:8" ht="14.25">
      <c r="A48" s="183" t="s">
        <v>261</v>
      </c>
      <c r="B48" s="305"/>
      <c r="C48" s="203"/>
      <c r="D48" s="203"/>
      <c r="E48" s="200"/>
      <c r="F48" s="259"/>
      <c r="G48" s="123"/>
      <c r="H48" s="123"/>
    </row>
    <row r="49" spans="1:8" ht="14.25">
      <c r="A49" s="183" t="s">
        <v>272</v>
      </c>
      <c r="B49" s="305"/>
      <c r="C49" s="203"/>
      <c r="D49" s="203"/>
      <c r="E49" s="200"/>
      <c r="F49" s="259"/>
      <c r="G49" s="123"/>
      <c r="H49" s="123"/>
    </row>
    <row r="50" spans="1:8" ht="14.25">
      <c r="A50" s="183"/>
      <c r="B50" s="160" t="s">
        <v>301</v>
      </c>
      <c r="C50" s="203"/>
      <c r="D50" s="203"/>
      <c r="E50" s="200"/>
      <c r="F50" s="259"/>
      <c r="G50" s="123"/>
      <c r="H50" s="123"/>
    </row>
    <row r="51" spans="1:8" ht="14.25">
      <c r="A51" s="183"/>
      <c r="B51" s="164" t="s">
        <v>67</v>
      </c>
      <c r="C51" s="160"/>
      <c r="D51" s="160"/>
      <c r="E51" s="159"/>
      <c r="F51" s="304"/>
      <c r="G51" s="123"/>
      <c r="H51" s="123"/>
    </row>
    <row r="52" spans="1:8" ht="15">
      <c r="A52" s="184" t="s">
        <v>30</v>
      </c>
      <c r="B52" s="167" t="s">
        <v>61</v>
      </c>
      <c r="C52" s="159"/>
      <c r="D52" s="159"/>
      <c r="E52" s="200"/>
      <c r="F52" s="308"/>
      <c r="G52" s="123"/>
      <c r="H52" s="123"/>
    </row>
    <row r="53" spans="1:8" ht="15" customHeight="1">
      <c r="A53" s="184" t="s">
        <v>13</v>
      </c>
      <c r="B53" s="1618" t="s">
        <v>63</v>
      </c>
      <c r="C53" s="1619"/>
      <c r="D53" s="1619"/>
      <c r="E53" s="1619"/>
      <c r="F53" s="1620"/>
      <c r="G53" s="123"/>
      <c r="H53" s="123"/>
    </row>
    <row r="54" spans="1:8" ht="14.25">
      <c r="A54" s="183" t="s">
        <v>104</v>
      </c>
      <c r="B54" s="199"/>
      <c r="C54" s="159"/>
      <c r="D54" s="159"/>
      <c r="E54" s="200"/>
      <c r="F54" s="309"/>
      <c r="G54" s="123"/>
      <c r="H54" s="123"/>
    </row>
    <row r="55" spans="1:8" ht="14.25">
      <c r="A55" s="183" t="s">
        <v>105</v>
      </c>
      <c r="B55" s="202"/>
      <c r="C55" s="203"/>
      <c r="D55" s="203"/>
      <c r="E55" s="200"/>
      <c r="F55" s="309"/>
      <c r="G55" s="123"/>
      <c r="H55" s="123"/>
    </row>
    <row r="56" spans="1:8" ht="14.25">
      <c r="A56" s="183" t="s">
        <v>310</v>
      </c>
      <c r="B56" s="199"/>
      <c r="C56" s="203"/>
      <c r="D56" s="203"/>
      <c r="E56" s="200"/>
      <c r="F56" s="309"/>
      <c r="G56" s="123"/>
      <c r="H56" s="123"/>
    </row>
    <row r="57" spans="1:8" ht="14.25">
      <c r="A57" s="183" t="s">
        <v>311</v>
      </c>
      <c r="B57" s="199"/>
      <c r="C57" s="203"/>
      <c r="D57" s="203"/>
      <c r="E57" s="200"/>
      <c r="F57" s="309"/>
      <c r="G57" s="123"/>
      <c r="H57" s="123"/>
    </row>
    <row r="58" spans="1:8" ht="14.25">
      <c r="A58" s="183"/>
      <c r="B58" s="160" t="s">
        <v>301</v>
      </c>
      <c r="C58" s="203"/>
      <c r="D58" s="203"/>
      <c r="E58" s="200"/>
      <c r="F58" s="309"/>
      <c r="G58" s="123"/>
      <c r="H58" s="123"/>
    </row>
    <row r="59" spans="1:8" ht="15">
      <c r="A59" s="184"/>
      <c r="B59" s="164" t="s">
        <v>69</v>
      </c>
      <c r="C59" s="203"/>
      <c r="D59" s="203"/>
      <c r="E59" s="200"/>
      <c r="F59" s="310"/>
      <c r="G59" s="123"/>
      <c r="H59" s="123"/>
    </row>
    <row r="60" spans="1:8" ht="15">
      <c r="A60" s="184"/>
      <c r="B60" s="167" t="s">
        <v>56</v>
      </c>
      <c r="C60" s="159"/>
      <c r="D60" s="159"/>
      <c r="E60" s="159"/>
      <c r="F60" s="220"/>
      <c r="G60" s="123"/>
      <c r="H60" s="123"/>
    </row>
    <row r="61" spans="1:8" ht="15">
      <c r="A61" s="185"/>
      <c r="B61" s="134" t="s">
        <v>809</v>
      </c>
      <c r="C61" s="159"/>
      <c r="D61" s="159"/>
      <c r="E61" s="159"/>
      <c r="F61" s="222"/>
      <c r="G61" s="123"/>
      <c r="H61" s="123"/>
    </row>
    <row r="62" spans="1:8" ht="15">
      <c r="A62" s="184"/>
      <c r="B62" s="134" t="s">
        <v>382</v>
      </c>
      <c r="C62" s="159"/>
      <c r="D62" s="159"/>
      <c r="E62" s="159"/>
      <c r="F62" s="222"/>
      <c r="G62" s="123"/>
      <c r="H62" s="123"/>
    </row>
    <row r="63" spans="1:8" ht="15">
      <c r="A63" s="988"/>
      <c r="B63" s="989" t="s">
        <v>26</v>
      </c>
      <c r="C63" s="990"/>
      <c r="D63" s="990"/>
      <c r="E63" s="991"/>
      <c r="F63" s="992"/>
      <c r="G63" s="123"/>
      <c r="H63" s="123"/>
    </row>
    <row r="64" spans="1:8" ht="15">
      <c r="A64" s="988"/>
      <c r="B64" s="989" t="s">
        <v>833</v>
      </c>
      <c r="C64" s="990"/>
      <c r="D64" s="990"/>
      <c r="E64" s="991"/>
      <c r="F64" s="992"/>
      <c r="G64" s="123"/>
      <c r="H64" s="123"/>
    </row>
    <row r="65" spans="1:10" ht="15.75" thickBot="1">
      <c r="A65" s="993"/>
      <c r="B65" s="994" t="s">
        <v>31</v>
      </c>
      <c r="C65" s="995"/>
      <c r="D65" s="995"/>
      <c r="E65" s="996"/>
      <c r="F65" s="997"/>
      <c r="G65" s="123"/>
      <c r="H65" s="123"/>
    </row>
    <row r="66" spans="1:10" ht="14.25">
      <c r="A66" s="186"/>
      <c r="B66" s="187"/>
      <c r="C66" s="94"/>
      <c r="D66" s="94"/>
      <c r="E66" s="150"/>
      <c r="F66" s="94"/>
      <c r="G66" s="123"/>
      <c r="H66" s="123"/>
    </row>
    <row r="67" spans="1:10" ht="14.25">
      <c r="A67" s="186"/>
      <c r="B67" s="187"/>
      <c r="C67" s="94"/>
      <c r="D67" s="94"/>
      <c r="E67" s="150"/>
      <c r="F67" s="94"/>
    </row>
    <row r="68" spans="1:10" s="94" customFormat="1" ht="15.75">
      <c r="B68" s="291"/>
      <c r="C68" s="289"/>
      <c r="D68" s="290"/>
      <c r="E68" s="289"/>
      <c r="F68" s="290"/>
      <c r="G68" s="99"/>
      <c r="I68" s="1606"/>
      <c r="J68" s="1606"/>
    </row>
    <row r="69" spans="1:10" s="94" customFormat="1" ht="14.25">
      <c r="B69" s="98" t="s">
        <v>258</v>
      </c>
      <c r="C69" s="96"/>
      <c r="D69" s="100" t="s">
        <v>94</v>
      </c>
      <c r="F69" s="98" t="s">
        <v>96</v>
      </c>
      <c r="G69" s="99"/>
      <c r="I69" s="1579"/>
      <c r="J69" s="1579"/>
    </row>
    <row r="70" spans="1:10">
      <c r="A70" s="188"/>
    </row>
    <row r="71" spans="1:10">
      <c r="A71" s="188"/>
    </row>
    <row r="72" spans="1:10">
      <c r="A72" s="188"/>
    </row>
    <row r="73" spans="1:10">
      <c r="A73" s="188"/>
    </row>
  </sheetData>
  <mergeCells count="18">
    <mergeCell ref="I69:J69"/>
    <mergeCell ref="B27:F27"/>
    <mergeCell ref="E28:F28"/>
    <mergeCell ref="B40:F40"/>
    <mergeCell ref="C41:F41"/>
    <mergeCell ref="B53:F53"/>
    <mergeCell ref="I68:J68"/>
    <mergeCell ref="B12:F12"/>
    <mergeCell ref="B21:F21"/>
    <mergeCell ref="C22:F22"/>
    <mergeCell ref="A7:B7"/>
    <mergeCell ref="A8:B8"/>
    <mergeCell ref="A2:F2"/>
    <mergeCell ref="A3:F3"/>
    <mergeCell ref="A5:B5"/>
    <mergeCell ref="C5:E5"/>
    <mergeCell ref="A6:B6"/>
    <mergeCell ref="C6:E6"/>
  </mergeCells>
  <pageMargins left="0.59055118110236227" right="0.19685039370078741" top="0.39370078740157483" bottom="0.39370078740157483" header="0" footer="0"/>
  <pageSetup paperSize="9" scale="94" fitToHeight="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C000"/>
    <pageSetUpPr fitToPage="1"/>
  </sheetPr>
  <dimension ref="A1:J40"/>
  <sheetViews>
    <sheetView zoomScale="90" zoomScaleNormal="90" workbookViewId="0">
      <selection activeCell="H4" sqref="H4"/>
    </sheetView>
  </sheetViews>
  <sheetFormatPr defaultRowHeight="15"/>
  <cols>
    <col min="1" max="1" width="5.140625" style="1273" customWidth="1"/>
    <col min="2" max="2" width="46.140625" style="471" customWidth="1"/>
    <col min="3" max="3" width="19.140625" style="471" customWidth="1"/>
    <col min="4" max="5" width="9.140625" style="471"/>
    <col min="6" max="6" width="15.7109375" style="471" customWidth="1"/>
    <col min="7" max="16384" width="9.140625" style="471"/>
  </cols>
  <sheetData>
    <row r="1" spans="1:9">
      <c r="A1" s="789"/>
      <c r="F1" s="31" t="s">
        <v>268</v>
      </c>
    </row>
    <row r="2" spans="1:9" ht="15.75">
      <c r="A2" s="1586" t="s">
        <v>672</v>
      </c>
      <c r="B2" s="1586"/>
      <c r="C2" s="1586"/>
      <c r="D2" s="1586"/>
      <c r="E2" s="1586"/>
      <c r="F2" s="1586"/>
      <c r="G2" s="289"/>
    </row>
    <row r="3" spans="1:9" ht="15.75">
      <c r="A3" s="1671" t="s">
        <v>662</v>
      </c>
      <c r="B3" s="1671"/>
      <c r="C3" s="1671"/>
      <c r="D3" s="1671"/>
      <c r="E3" s="1671"/>
      <c r="F3" s="1671"/>
    </row>
    <row r="4" spans="1:9" ht="14.25" customHeight="1">
      <c r="A4" s="789"/>
    </row>
    <row r="5" spans="1:9" ht="16.5" thickBot="1">
      <c r="A5" s="768" t="s">
        <v>849</v>
      </c>
      <c r="C5" s="104"/>
      <c r="F5" s="527" t="s">
        <v>120</v>
      </c>
    </row>
    <row r="6" spans="1:9" ht="51">
      <c r="A6" s="891" t="s">
        <v>152</v>
      </c>
      <c r="B6" s="892" t="s">
        <v>16</v>
      </c>
      <c r="C6" s="892" t="s">
        <v>2</v>
      </c>
      <c r="D6" s="892" t="s">
        <v>17</v>
      </c>
      <c r="E6" s="892" t="s">
        <v>32</v>
      </c>
      <c r="F6" s="893" t="s">
        <v>33</v>
      </c>
    </row>
    <row r="7" spans="1:9">
      <c r="A7" s="894">
        <v>1</v>
      </c>
      <c r="B7" s="895">
        <v>2</v>
      </c>
      <c r="C7" s="895">
        <v>3</v>
      </c>
      <c r="D7" s="895">
        <v>4</v>
      </c>
      <c r="E7" s="895">
        <v>5</v>
      </c>
      <c r="F7" s="896">
        <v>6</v>
      </c>
    </row>
    <row r="8" spans="1:9" ht="15" customHeight="1">
      <c r="A8" s="179" t="s">
        <v>5</v>
      </c>
      <c r="B8" s="1639" t="s">
        <v>343</v>
      </c>
      <c r="C8" s="1639"/>
      <c r="D8" s="1639"/>
      <c r="E8" s="1639"/>
      <c r="F8" s="1640"/>
    </row>
    <row r="9" spans="1:9" ht="35.25" customHeight="1">
      <c r="A9" s="179"/>
      <c r="B9" s="555" t="s">
        <v>524</v>
      </c>
      <c r="C9" s="1622"/>
      <c r="D9" s="1622"/>
      <c r="E9" s="1622"/>
      <c r="F9" s="1632"/>
    </row>
    <row r="10" spans="1:9">
      <c r="A10" s="183" t="s">
        <v>24</v>
      </c>
      <c r="B10" s="861" t="s">
        <v>663</v>
      </c>
      <c r="C10" s="159" t="s">
        <v>118</v>
      </c>
      <c r="D10" s="860"/>
      <c r="E10" s="200"/>
      <c r="F10" s="201"/>
    </row>
    <row r="11" spans="1:9" ht="15.75">
      <c r="A11" s="183"/>
      <c r="B11" s="162" t="s">
        <v>65</v>
      </c>
      <c r="C11" s="160"/>
      <c r="D11" s="160"/>
      <c r="E11" s="160"/>
      <c r="F11" s="220"/>
      <c r="H11" s="799"/>
      <c r="I11" s="799"/>
    </row>
    <row r="12" spans="1:9" ht="15.75">
      <c r="A12" s="184" t="s">
        <v>6</v>
      </c>
      <c r="B12" s="1639" t="s">
        <v>70</v>
      </c>
      <c r="C12" s="1639"/>
      <c r="D12" s="1639"/>
      <c r="E12" s="1639"/>
      <c r="F12" s="1640"/>
    </row>
    <row r="13" spans="1:9" ht="28.5">
      <c r="A13" s="184"/>
      <c r="B13" s="555" t="s">
        <v>300</v>
      </c>
      <c r="C13" s="1622"/>
      <c r="D13" s="1622"/>
      <c r="E13" s="1622"/>
      <c r="F13" s="1632"/>
    </row>
    <row r="14" spans="1:9">
      <c r="A14" s="183" t="s">
        <v>19</v>
      </c>
      <c r="B14" s="859" t="s">
        <v>664</v>
      </c>
      <c r="C14" s="159" t="s">
        <v>112</v>
      </c>
      <c r="D14" s="858"/>
      <c r="E14" s="857"/>
      <c r="F14" s="856"/>
    </row>
    <row r="15" spans="1:9" ht="15.75">
      <c r="A15" s="183"/>
      <c r="B15" s="164" t="s">
        <v>64</v>
      </c>
      <c r="C15" s="160"/>
      <c r="D15" s="160"/>
      <c r="E15" s="160"/>
      <c r="F15" s="220"/>
    </row>
    <row r="16" spans="1:9" ht="15.75">
      <c r="A16" s="184" t="s">
        <v>21</v>
      </c>
      <c r="B16" s="1639" t="s">
        <v>18</v>
      </c>
      <c r="C16" s="1639"/>
      <c r="D16" s="1639"/>
      <c r="E16" s="1639"/>
      <c r="F16" s="1640"/>
    </row>
    <row r="17" spans="1:10" ht="28.5">
      <c r="A17" s="184"/>
      <c r="B17" s="555" t="s">
        <v>525</v>
      </c>
      <c r="C17" s="847" t="s">
        <v>516</v>
      </c>
      <c r="D17" s="1622"/>
      <c r="E17" s="1622"/>
      <c r="F17" s="1632"/>
      <c r="H17" s="660"/>
      <c r="I17" s="660"/>
    </row>
    <row r="18" spans="1:10">
      <c r="A18" s="183"/>
      <c r="B18" s="855" t="s">
        <v>665</v>
      </c>
      <c r="C18" s="854" t="s">
        <v>666</v>
      </c>
      <c r="D18" s="853"/>
      <c r="E18" s="852"/>
      <c r="F18" s="850"/>
      <c r="H18" s="660"/>
      <c r="I18" s="660"/>
    </row>
    <row r="19" spans="1:10" ht="15.75">
      <c r="A19" s="183"/>
      <c r="B19" s="164" t="s">
        <v>66</v>
      </c>
      <c r="C19" s="160"/>
      <c r="D19" s="160"/>
      <c r="E19" s="160"/>
      <c r="F19" s="220"/>
      <c r="H19" s="660"/>
      <c r="I19" s="660"/>
    </row>
    <row r="20" spans="1:10" ht="15.75">
      <c r="A20" s="184" t="s">
        <v>27</v>
      </c>
      <c r="B20" s="1639" t="s">
        <v>62</v>
      </c>
      <c r="C20" s="1639"/>
      <c r="D20" s="1639"/>
      <c r="E20" s="1639"/>
      <c r="F20" s="1640"/>
      <c r="H20" s="660"/>
      <c r="I20" s="660"/>
    </row>
    <row r="21" spans="1:10" ht="57">
      <c r="A21" s="184"/>
      <c r="B21" s="555" t="s">
        <v>309</v>
      </c>
      <c r="C21" s="1622"/>
      <c r="D21" s="1622"/>
      <c r="E21" s="1622"/>
      <c r="F21" s="1632"/>
      <c r="H21" s="660"/>
      <c r="I21" s="660"/>
    </row>
    <row r="22" spans="1:10">
      <c r="A22" s="183" t="s">
        <v>28</v>
      </c>
      <c r="B22" s="305" t="s">
        <v>667</v>
      </c>
      <c r="C22" s="159" t="s">
        <v>112</v>
      </c>
      <c r="D22" s="851"/>
      <c r="E22" s="200"/>
      <c r="F22" s="850"/>
      <c r="H22" s="660"/>
      <c r="I22" s="660"/>
    </row>
    <row r="23" spans="1:10">
      <c r="A23" s="183" t="s">
        <v>29</v>
      </c>
      <c r="B23" s="158" t="s">
        <v>668</v>
      </c>
      <c r="C23" s="159" t="s">
        <v>112</v>
      </c>
      <c r="D23" s="851"/>
      <c r="E23" s="200"/>
      <c r="F23" s="850"/>
      <c r="H23" s="660"/>
      <c r="I23" s="660"/>
    </row>
    <row r="24" spans="1:10">
      <c r="A24" s="183"/>
      <c r="B24" s="1284"/>
      <c r="C24" s="159" t="s">
        <v>669</v>
      </c>
      <c r="D24" s="851"/>
      <c r="E24" s="200"/>
      <c r="F24" s="850"/>
      <c r="H24" s="660"/>
      <c r="I24" s="660"/>
    </row>
    <row r="25" spans="1:10" ht="15.75">
      <c r="A25" s="183"/>
      <c r="B25" s="164" t="s">
        <v>67</v>
      </c>
      <c r="C25" s="160"/>
      <c r="D25" s="160"/>
      <c r="E25" s="160"/>
      <c r="F25" s="849"/>
      <c r="H25" s="660"/>
      <c r="I25" s="660"/>
    </row>
    <row r="26" spans="1:10" ht="15.75">
      <c r="A26" s="184" t="s">
        <v>30</v>
      </c>
      <c r="B26" s="1639" t="s">
        <v>63</v>
      </c>
      <c r="C26" s="1639"/>
      <c r="D26" s="1639"/>
      <c r="E26" s="1639"/>
      <c r="F26" s="1640"/>
      <c r="H26" s="660"/>
      <c r="I26" s="848"/>
      <c r="J26" s="660"/>
    </row>
    <row r="27" spans="1:10">
      <c r="A27" s="183" t="s">
        <v>244</v>
      </c>
      <c r="B27" s="160"/>
      <c r="C27" s="159" t="s">
        <v>68</v>
      </c>
      <c r="D27" s="159"/>
      <c r="E27" s="159"/>
      <c r="F27" s="856"/>
      <c r="H27" s="660"/>
      <c r="I27" s="848"/>
    </row>
    <row r="28" spans="1:10" ht="15.75">
      <c r="A28" s="183"/>
      <c r="B28" s="164" t="s">
        <v>69</v>
      </c>
      <c r="C28" s="160"/>
      <c r="D28" s="160"/>
      <c r="E28" s="160"/>
      <c r="F28" s="849"/>
      <c r="H28" s="660"/>
      <c r="I28" s="848"/>
    </row>
    <row r="29" spans="1:10" ht="15.75">
      <c r="A29" s="184" t="s">
        <v>13</v>
      </c>
      <c r="B29" s="167" t="s">
        <v>245</v>
      </c>
      <c r="C29" s="160"/>
      <c r="D29" s="160"/>
      <c r="E29" s="160"/>
      <c r="F29" s="849"/>
      <c r="H29" s="660"/>
      <c r="I29" s="848"/>
    </row>
    <row r="30" spans="1:10" ht="15.75">
      <c r="A30" s="185" t="s">
        <v>519</v>
      </c>
      <c r="B30" s="556" t="s">
        <v>809</v>
      </c>
      <c r="C30" s="160"/>
      <c r="D30" s="160"/>
      <c r="E30" s="160"/>
      <c r="F30" s="849"/>
      <c r="H30" s="660"/>
      <c r="I30" s="848"/>
    </row>
    <row r="31" spans="1:10" ht="15.75">
      <c r="A31" s="184" t="s">
        <v>520</v>
      </c>
      <c r="B31" s="556" t="s">
        <v>382</v>
      </c>
      <c r="C31" s="160"/>
      <c r="D31" s="160"/>
      <c r="E31" s="160"/>
      <c r="F31" s="849"/>
      <c r="H31" s="660"/>
      <c r="I31" s="848"/>
    </row>
    <row r="32" spans="1:10" ht="15.75">
      <c r="A32" s="988"/>
      <c r="B32" s="989" t="s">
        <v>26</v>
      </c>
      <c r="C32" s="990"/>
      <c r="D32" s="990"/>
      <c r="E32" s="990"/>
      <c r="F32" s="992"/>
      <c r="H32" s="660"/>
      <c r="I32" s="848"/>
    </row>
    <row r="33" spans="1:9" ht="15.75">
      <c r="A33" s="988"/>
      <c r="B33" s="989" t="s">
        <v>833</v>
      </c>
      <c r="C33" s="990"/>
      <c r="D33" s="990"/>
      <c r="E33" s="990"/>
      <c r="F33" s="992"/>
      <c r="H33" s="660"/>
      <c r="I33" s="848"/>
    </row>
    <row r="34" spans="1:9" ht="16.5" thickBot="1">
      <c r="A34" s="993"/>
      <c r="B34" s="994" t="s">
        <v>31</v>
      </c>
      <c r="C34" s="995"/>
      <c r="D34" s="995"/>
      <c r="E34" s="995"/>
      <c r="F34" s="997"/>
      <c r="H34" s="660"/>
      <c r="I34" s="848"/>
    </row>
    <row r="37" spans="1:9">
      <c r="B37" s="29"/>
      <c r="C37" s="29"/>
      <c r="D37" s="29"/>
      <c r="E37" s="29"/>
      <c r="F37" s="29"/>
    </row>
    <row r="38" spans="1:9">
      <c r="B38" s="95" t="s">
        <v>414</v>
      </c>
      <c r="C38" s="846"/>
      <c r="D38" s="99"/>
      <c r="E38" s="1585"/>
      <c r="F38" s="1585"/>
    </row>
    <row r="39" spans="1:9">
      <c r="B39" s="98" t="s">
        <v>258</v>
      </c>
      <c r="C39" s="100" t="s">
        <v>94</v>
      </c>
      <c r="D39" s="99"/>
      <c r="E39" s="1579" t="s">
        <v>96</v>
      </c>
      <c r="F39" s="1579"/>
    </row>
    <row r="40" spans="1:9" ht="15" customHeight="1"/>
  </sheetData>
  <mergeCells count="13">
    <mergeCell ref="E38:F38"/>
    <mergeCell ref="E39:F39"/>
    <mergeCell ref="A2:F2"/>
    <mergeCell ref="A3:F3"/>
    <mergeCell ref="B8:F8"/>
    <mergeCell ref="C9:F9"/>
    <mergeCell ref="B12:F12"/>
    <mergeCell ref="B26:F26"/>
    <mergeCell ref="C13:F13"/>
    <mergeCell ref="B16:F16"/>
    <mergeCell ref="D17:F17"/>
    <mergeCell ref="B20:F20"/>
    <mergeCell ref="C21:F21"/>
  </mergeCells>
  <pageMargins left="0.51181102362204722" right="0.19685039370078741" top="0.35433070866141736" bottom="0.35433070866141736" header="0.31496062992125984" footer="0.31496062992125984"/>
  <pageSetup paperSize="9" scale="9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C000"/>
  </sheetPr>
  <dimension ref="A1:Y41"/>
  <sheetViews>
    <sheetView zoomScale="90" zoomScaleNormal="90" workbookViewId="0">
      <selection activeCell="B20" sqref="B20"/>
    </sheetView>
  </sheetViews>
  <sheetFormatPr defaultRowHeight="12.75"/>
  <cols>
    <col min="1" max="1" width="9.140625" style="96"/>
    <col min="2" max="2" width="18" style="96" customWidth="1"/>
    <col min="3" max="3" width="11.85546875" style="96" hidden="1" customWidth="1"/>
    <col min="4" max="7" width="9.140625" style="96" hidden="1" customWidth="1"/>
    <col min="8" max="14" width="9.140625" style="96"/>
    <col min="15" max="15" width="10" style="96" customWidth="1"/>
    <col min="16" max="16" width="10.42578125" style="96" customWidth="1"/>
    <col min="17" max="17" width="11" style="96" customWidth="1"/>
    <col min="18" max="18" width="10.85546875" style="96" customWidth="1"/>
    <col min="19" max="19" width="12.42578125" style="96" customWidth="1"/>
    <col min="20" max="20" width="10.140625" style="96" customWidth="1"/>
    <col min="21" max="21" width="10.5703125" style="96" customWidth="1"/>
    <col min="22" max="22" width="11.5703125" style="96" customWidth="1"/>
    <col min="23" max="16384" width="9.140625" style="96"/>
  </cols>
  <sheetData>
    <row r="1" spans="1:25" ht="14.25">
      <c r="A1" s="93"/>
      <c r="B1" s="29"/>
      <c r="C1" s="29"/>
      <c r="D1" s="29"/>
      <c r="E1" s="29"/>
      <c r="F1" s="29"/>
      <c r="G1" s="30"/>
      <c r="H1" s="30"/>
      <c r="I1" s="30"/>
      <c r="J1" s="29"/>
      <c r="K1" s="29"/>
      <c r="L1" s="29"/>
      <c r="M1" s="29"/>
      <c r="N1" s="29"/>
      <c r="O1" s="29"/>
      <c r="P1" s="30"/>
      <c r="Q1" s="29"/>
      <c r="R1" s="1568" t="s">
        <v>109</v>
      </c>
      <c r="S1" s="1568"/>
      <c r="T1" s="1568"/>
      <c r="U1" s="1568"/>
      <c r="V1" s="1568"/>
      <c r="W1" s="1568"/>
      <c r="X1" s="32"/>
      <c r="Y1" s="32"/>
    </row>
    <row r="2" spans="1:25">
      <c r="A2" s="93"/>
      <c r="B2" s="29"/>
      <c r="C2" s="29"/>
      <c r="D2" s="29"/>
      <c r="E2" s="29"/>
      <c r="F2" s="29"/>
      <c r="G2" s="30"/>
      <c r="H2" s="30"/>
      <c r="I2" s="30"/>
      <c r="J2" s="29"/>
      <c r="K2" s="29"/>
      <c r="L2" s="29"/>
      <c r="M2" s="29"/>
      <c r="N2" s="29"/>
      <c r="O2" s="29"/>
      <c r="P2" s="30"/>
      <c r="Q2" s="29"/>
      <c r="R2" s="30"/>
      <c r="S2" s="29"/>
      <c r="T2" s="29"/>
      <c r="U2" s="89"/>
      <c r="V2" s="30"/>
      <c r="W2" s="30"/>
      <c r="X2" s="32"/>
      <c r="Y2" s="32"/>
    </row>
    <row r="3" spans="1:25">
      <c r="A3" s="29"/>
      <c r="B3" s="29"/>
      <c r="C3" s="29"/>
      <c r="D3" s="29"/>
      <c r="E3" s="29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29"/>
      <c r="R3" s="30"/>
      <c r="S3" s="29"/>
    </row>
    <row r="4" spans="1:25" ht="15.75">
      <c r="A4" s="32"/>
      <c r="B4" s="1569" t="s">
        <v>670</v>
      </c>
      <c r="C4" s="1569"/>
      <c r="D4" s="1569"/>
      <c r="E4" s="1569"/>
      <c r="F4" s="1569"/>
      <c r="G4" s="1569"/>
      <c r="H4" s="1569"/>
      <c r="I4" s="1569"/>
      <c r="J4" s="1569"/>
      <c r="K4" s="1569"/>
      <c r="L4" s="1569"/>
      <c r="M4" s="1569"/>
      <c r="N4" s="1569"/>
      <c r="O4" s="1569"/>
      <c r="P4" s="1569"/>
      <c r="Q4" s="1569"/>
      <c r="R4" s="1569"/>
      <c r="S4" s="1569"/>
      <c r="T4" s="34"/>
      <c r="U4" s="35"/>
      <c r="V4" s="36"/>
      <c r="W4" s="36"/>
      <c r="X4" s="32"/>
      <c r="Y4" s="32"/>
    </row>
    <row r="5" spans="1:25" ht="15.75">
      <c r="A5" s="32"/>
      <c r="B5" s="1569" t="s">
        <v>530</v>
      </c>
      <c r="C5" s="1569"/>
      <c r="D5" s="1569"/>
      <c r="E5" s="1569"/>
      <c r="F5" s="1569"/>
      <c r="G5" s="1569"/>
      <c r="H5" s="1569"/>
      <c r="I5" s="1569"/>
      <c r="J5" s="1569"/>
      <c r="K5" s="1569"/>
      <c r="L5" s="1569"/>
      <c r="M5" s="1569"/>
      <c r="N5" s="1569"/>
      <c r="O5" s="1569"/>
      <c r="P5" s="1569"/>
      <c r="Q5" s="1569"/>
      <c r="R5" s="1569"/>
      <c r="S5" s="1569"/>
      <c r="T5" s="34"/>
      <c r="U5" s="35"/>
      <c r="V5" s="36"/>
      <c r="W5" s="36"/>
      <c r="X5" s="32"/>
      <c r="Y5" s="32"/>
    </row>
    <row r="6" spans="1:25" ht="15.75">
      <c r="A6" s="32"/>
      <c r="B6" s="1569"/>
      <c r="C6" s="1569"/>
      <c r="D6" s="1569"/>
      <c r="E6" s="1569"/>
      <c r="F6" s="1569"/>
      <c r="G6" s="1569"/>
      <c r="H6" s="1569"/>
      <c r="I6" s="1569"/>
      <c r="J6" s="1569"/>
      <c r="K6" s="1569"/>
      <c r="L6" s="1569"/>
      <c r="M6" s="1569"/>
      <c r="N6" s="1569"/>
      <c r="O6" s="1569"/>
      <c r="P6" s="1569"/>
      <c r="Q6" s="1569"/>
      <c r="R6" s="1569"/>
      <c r="S6" s="1569"/>
      <c r="T6" s="34"/>
      <c r="U6" s="35"/>
      <c r="V6" s="36" t="s">
        <v>45</v>
      </c>
      <c r="W6" s="36"/>
      <c r="X6" s="32"/>
      <c r="Y6" s="32"/>
    </row>
    <row r="7" spans="1:25" ht="15.75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4"/>
      <c r="U7" s="35"/>
      <c r="V7" s="36"/>
      <c r="W7" s="36"/>
      <c r="X7" s="32"/>
      <c r="Y7" s="32"/>
    </row>
    <row r="8" spans="1:25" ht="13.5" thickBot="1">
      <c r="A8" s="32"/>
      <c r="B8" s="40"/>
      <c r="C8" s="41"/>
      <c r="D8" s="42"/>
      <c r="E8" s="43"/>
      <c r="F8" s="44"/>
      <c r="G8" s="45"/>
      <c r="H8" s="45"/>
      <c r="I8" s="45"/>
      <c r="J8" s="45"/>
      <c r="K8" s="45"/>
      <c r="L8" s="45"/>
      <c r="M8" s="45"/>
      <c r="N8" s="45"/>
      <c r="O8" s="45"/>
      <c r="P8" s="45"/>
      <c r="Q8" s="46"/>
      <c r="R8" s="47"/>
      <c r="S8" s="34"/>
      <c r="T8" s="34"/>
      <c r="U8" s="35"/>
      <c r="V8" s="36"/>
      <c r="W8" s="36"/>
      <c r="X8" s="32"/>
      <c r="Y8" s="32"/>
    </row>
    <row r="9" spans="1:25" ht="63.75">
      <c r="A9" s="1673" t="s">
        <v>0</v>
      </c>
      <c r="B9" s="1675" t="s">
        <v>46</v>
      </c>
      <c r="C9" s="1374" t="s">
        <v>17</v>
      </c>
      <c r="D9" s="1286" t="s">
        <v>257</v>
      </c>
      <c r="E9" s="1375" t="s">
        <v>495</v>
      </c>
      <c r="F9" s="1375" t="s">
        <v>496</v>
      </c>
      <c r="G9" s="1376" t="s">
        <v>496</v>
      </c>
      <c r="H9" s="1376" t="s">
        <v>289</v>
      </c>
      <c r="I9" s="1376" t="s">
        <v>115</v>
      </c>
      <c r="J9" s="1376" t="s">
        <v>116</v>
      </c>
      <c r="K9" s="1677" t="s">
        <v>290</v>
      </c>
      <c r="L9" s="1677"/>
      <c r="M9" s="1677" t="s">
        <v>117</v>
      </c>
      <c r="N9" s="1677"/>
      <c r="O9" s="1376" t="s">
        <v>509</v>
      </c>
      <c r="P9" s="1376" t="s">
        <v>74</v>
      </c>
      <c r="Q9" s="1375" t="s">
        <v>108</v>
      </c>
      <c r="R9" s="1376" t="s">
        <v>47</v>
      </c>
      <c r="S9" s="1375" t="s">
        <v>249</v>
      </c>
      <c r="T9" s="1375" t="s">
        <v>60</v>
      </c>
      <c r="U9" s="1377" t="s">
        <v>48</v>
      </c>
      <c r="V9" s="1376" t="s">
        <v>49</v>
      </c>
      <c r="W9" s="1378" t="s">
        <v>51</v>
      </c>
      <c r="X9" s="48"/>
      <c r="Y9" s="48"/>
    </row>
    <row r="10" spans="1:25" ht="63.75">
      <c r="A10" s="1674"/>
      <c r="B10" s="1676"/>
      <c r="C10" s="1379"/>
      <c r="D10" s="1380" t="s">
        <v>497</v>
      </c>
      <c r="E10" s="1380" t="s">
        <v>282</v>
      </c>
      <c r="F10" s="1380" t="s">
        <v>498</v>
      </c>
      <c r="G10" s="1381" t="s">
        <v>499</v>
      </c>
      <c r="H10" s="1381" t="s">
        <v>52</v>
      </c>
      <c r="I10" s="1381" t="s">
        <v>110</v>
      </c>
      <c r="J10" s="1381" t="s">
        <v>55</v>
      </c>
      <c r="K10" s="1381" t="s">
        <v>510</v>
      </c>
      <c r="L10" s="1381" t="s">
        <v>501</v>
      </c>
      <c r="M10" s="1381" t="s">
        <v>291</v>
      </c>
      <c r="N10" s="1381" t="s">
        <v>281</v>
      </c>
      <c r="O10" s="1381" t="s">
        <v>111</v>
      </c>
      <c r="P10" s="1381" t="s">
        <v>111</v>
      </c>
      <c r="Q10" s="1380" t="s">
        <v>53</v>
      </c>
      <c r="R10" s="1381" t="s">
        <v>54</v>
      </c>
      <c r="S10" s="1382" t="s">
        <v>55</v>
      </c>
      <c r="T10" s="1382" t="s">
        <v>55</v>
      </c>
      <c r="U10" s="1383" t="s">
        <v>54</v>
      </c>
      <c r="V10" s="1384" t="s">
        <v>54</v>
      </c>
      <c r="W10" s="1385" t="s">
        <v>54</v>
      </c>
      <c r="X10" s="48"/>
      <c r="Y10" s="48"/>
    </row>
    <row r="11" spans="1:25">
      <c r="A11" s="1386">
        <v>1</v>
      </c>
      <c r="B11" s="1387">
        <v>2</v>
      </c>
      <c r="C11" s="1387"/>
      <c r="D11" s="1387"/>
      <c r="E11" s="1387"/>
      <c r="F11" s="1387"/>
      <c r="G11" s="1388"/>
      <c r="H11" s="1387">
        <v>3</v>
      </c>
      <c r="I11" s="1387">
        <v>4</v>
      </c>
      <c r="J11" s="1387">
        <v>5</v>
      </c>
      <c r="K11" s="1387">
        <v>6</v>
      </c>
      <c r="L11" s="1388" t="s">
        <v>292</v>
      </c>
      <c r="M11" s="1388" t="s">
        <v>293</v>
      </c>
      <c r="N11" s="1388" t="s">
        <v>294</v>
      </c>
      <c r="O11" s="1387">
        <v>10</v>
      </c>
      <c r="P11" s="1388" t="s">
        <v>295</v>
      </c>
      <c r="Q11" s="1387">
        <v>12</v>
      </c>
      <c r="R11" s="1388" t="s">
        <v>296</v>
      </c>
      <c r="S11" s="1387">
        <v>14</v>
      </c>
      <c r="T11" s="1388" t="s">
        <v>297</v>
      </c>
      <c r="U11" s="1388">
        <v>16</v>
      </c>
      <c r="V11" s="1388" t="s">
        <v>72</v>
      </c>
      <c r="W11" s="1389" t="s">
        <v>277</v>
      </c>
      <c r="X11" s="32"/>
      <c r="Y11" s="32"/>
    </row>
    <row r="12" spans="1:25" ht="14.25">
      <c r="A12" s="49">
        <v>1</v>
      </c>
      <c r="B12" s="50"/>
      <c r="C12" s="51"/>
      <c r="D12" s="51"/>
      <c r="E12" s="51"/>
      <c r="F12" s="51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5"/>
      <c r="R12" s="54"/>
      <c r="S12" s="56"/>
      <c r="T12" s="56"/>
      <c r="U12" s="57"/>
      <c r="V12" s="54"/>
      <c r="W12" s="58"/>
      <c r="X12" s="48"/>
      <c r="Y12" s="48"/>
    </row>
    <row r="13" spans="1:25" ht="14.25">
      <c r="A13" s="49">
        <f>A12+1</f>
        <v>2</v>
      </c>
      <c r="B13" s="50"/>
      <c r="C13" s="56"/>
      <c r="D13" s="51"/>
      <c r="E13" s="51"/>
      <c r="F13" s="51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5"/>
      <c r="R13" s="54"/>
      <c r="S13" s="56"/>
      <c r="T13" s="56"/>
      <c r="U13" s="59"/>
      <c r="V13" s="54"/>
      <c r="W13" s="58"/>
      <c r="X13" s="48"/>
      <c r="Y13" s="48"/>
    </row>
    <row r="14" spans="1:25" ht="14.25">
      <c r="A14" s="49">
        <v>3</v>
      </c>
      <c r="B14" s="60"/>
      <c r="C14" s="51"/>
      <c r="D14" s="51"/>
      <c r="E14" s="51"/>
      <c r="F14" s="51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5"/>
      <c r="R14" s="54"/>
      <c r="S14" s="51"/>
      <c r="T14" s="56"/>
      <c r="U14" s="59"/>
      <c r="V14" s="54"/>
      <c r="W14" s="58"/>
      <c r="X14" s="48"/>
      <c r="Y14" s="48"/>
    </row>
    <row r="15" spans="1:25" ht="14.25">
      <c r="A15" s="49">
        <f>A14+1</f>
        <v>4</v>
      </c>
      <c r="B15" s="61"/>
      <c r="C15" s="56"/>
      <c r="D15" s="51"/>
      <c r="E15" s="51"/>
      <c r="F15" s="51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5"/>
      <c r="R15" s="54"/>
      <c r="S15" s="56"/>
      <c r="T15" s="56"/>
      <c r="U15" s="59"/>
      <c r="V15" s="54"/>
      <c r="W15" s="58"/>
      <c r="X15" s="48"/>
      <c r="Y15" s="48"/>
    </row>
    <row r="16" spans="1:25" ht="14.25">
      <c r="A16" s="49">
        <v>5</v>
      </c>
      <c r="B16" s="61"/>
      <c r="C16" s="56"/>
      <c r="D16" s="51"/>
      <c r="E16" s="51"/>
      <c r="F16" s="51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62"/>
      <c r="R16" s="54"/>
      <c r="S16" s="56"/>
      <c r="T16" s="63"/>
      <c r="U16" s="63"/>
      <c r="V16" s="54"/>
      <c r="W16" s="58"/>
      <c r="X16" s="48"/>
      <c r="Y16" s="48"/>
    </row>
    <row r="17" spans="1:25" ht="14.25">
      <c r="A17" s="49"/>
      <c r="B17" s="61" t="s">
        <v>301</v>
      </c>
      <c r="C17" s="56"/>
      <c r="D17" s="51"/>
      <c r="E17" s="51"/>
      <c r="F17" s="51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62"/>
      <c r="R17" s="54"/>
      <c r="S17" s="56"/>
      <c r="T17" s="63"/>
      <c r="U17" s="63"/>
      <c r="V17" s="54"/>
      <c r="W17" s="58"/>
      <c r="X17" s="48"/>
      <c r="Y17" s="48"/>
    </row>
    <row r="18" spans="1:25" ht="15">
      <c r="A18" s="64"/>
      <c r="B18" s="65" t="s">
        <v>56</v>
      </c>
      <c r="C18" s="66">
        <f>SUM(C12:C17)</f>
        <v>0</v>
      </c>
      <c r="D18" s="66"/>
      <c r="E18" s="69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9"/>
      <c r="R18" s="66"/>
      <c r="S18" s="69"/>
      <c r="T18" s="69"/>
      <c r="U18" s="70"/>
      <c r="V18" s="66"/>
      <c r="W18" s="71"/>
      <c r="X18" s="72"/>
      <c r="Y18" s="72"/>
    </row>
    <row r="19" spans="1:25" ht="15">
      <c r="A19" s="64"/>
      <c r="B19" s="65" t="s">
        <v>833</v>
      </c>
      <c r="C19" s="66"/>
      <c r="D19" s="66"/>
      <c r="E19" s="69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9"/>
      <c r="R19" s="66"/>
      <c r="S19" s="69"/>
      <c r="T19" s="69"/>
      <c r="U19" s="70"/>
      <c r="V19" s="66"/>
      <c r="W19" s="71"/>
      <c r="X19" s="72"/>
      <c r="Y19" s="72"/>
    </row>
    <row r="20" spans="1:25" ht="15.75" thickBot="1">
      <c r="A20" s="73"/>
      <c r="B20" s="74" t="s">
        <v>59</v>
      </c>
      <c r="C20" s="75"/>
      <c r="D20" s="75"/>
      <c r="E20" s="78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8"/>
      <c r="R20" s="75"/>
      <c r="S20" s="78"/>
      <c r="T20" s="78"/>
      <c r="U20" s="79"/>
      <c r="V20" s="75"/>
      <c r="W20" s="80"/>
      <c r="X20" s="72"/>
      <c r="Y20" s="72"/>
    </row>
    <row r="21" spans="1:25">
      <c r="A21" s="32"/>
      <c r="B21" s="32"/>
      <c r="C21" s="32" t="s">
        <v>45</v>
      </c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0"/>
      <c r="W21" s="30"/>
      <c r="X21" s="32"/>
      <c r="Y21" s="32"/>
    </row>
    <row r="22" spans="1:25">
      <c r="A22" s="32"/>
      <c r="B22" s="32" t="s">
        <v>45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0"/>
      <c r="W22" s="30"/>
      <c r="X22" s="32"/>
      <c r="Y22" s="32"/>
    </row>
    <row r="23" spans="1:25" ht="14.25">
      <c r="A23" s="32"/>
      <c r="B23" s="81" t="s">
        <v>57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0"/>
      <c r="W23" s="30"/>
      <c r="X23" s="32"/>
      <c r="Y23" s="32"/>
    </row>
    <row r="24" spans="1:25" ht="16.5" thickBot="1">
      <c r="A24" s="32"/>
      <c r="B24" s="1567" t="s">
        <v>511</v>
      </c>
      <c r="C24" s="1567"/>
      <c r="D24" s="1567"/>
      <c r="E24" s="1567"/>
      <c r="F24" s="1567"/>
      <c r="G24" s="1567"/>
      <c r="H24" s="1567"/>
      <c r="I24" s="1567"/>
      <c r="J24" s="1567"/>
      <c r="K24" s="1567"/>
      <c r="L24" s="1567"/>
      <c r="M24" s="1567"/>
      <c r="N24" s="1567"/>
      <c r="O24" s="82"/>
      <c r="P24" s="32"/>
      <c r="Q24" s="32"/>
      <c r="R24" s="32"/>
      <c r="S24" s="32"/>
      <c r="T24" s="32"/>
      <c r="U24" s="32"/>
      <c r="V24" s="30"/>
      <c r="W24" s="30"/>
      <c r="X24" s="32"/>
      <c r="Y24" s="32"/>
    </row>
    <row r="25" spans="1:25" ht="38.25">
      <c r="A25" s="952" t="s">
        <v>0</v>
      </c>
      <c r="B25" s="1286" t="s">
        <v>503</v>
      </c>
      <c r="C25" s="1396"/>
      <c r="D25" s="1396"/>
      <c r="E25" s="1396"/>
      <c r="F25" s="1396"/>
      <c r="G25" s="1396"/>
      <c r="H25" s="1286" t="s">
        <v>504</v>
      </c>
      <c r="I25" s="1558" t="s">
        <v>505</v>
      </c>
      <c r="J25" s="1558"/>
      <c r="K25" s="1558" t="s">
        <v>506</v>
      </c>
      <c r="L25" s="1558"/>
      <c r="M25" s="1558"/>
      <c r="N25" s="1558" t="s">
        <v>507</v>
      </c>
      <c r="O25" s="1563"/>
      <c r="P25" s="83"/>
      <c r="Q25" s="83"/>
      <c r="R25" s="1672"/>
      <c r="S25" s="1672"/>
      <c r="T25" s="32"/>
      <c r="U25" s="32"/>
      <c r="V25" s="30"/>
      <c r="W25" s="30"/>
      <c r="X25" s="32"/>
      <c r="Y25" s="32"/>
    </row>
    <row r="26" spans="1:25">
      <c r="A26" s="949">
        <v>1</v>
      </c>
      <c r="B26" s="1287">
        <v>2</v>
      </c>
      <c r="C26" s="1287"/>
      <c r="D26" s="1287"/>
      <c r="E26" s="1287"/>
      <c r="F26" s="1287"/>
      <c r="G26" s="1287"/>
      <c r="H26" s="1287">
        <v>3</v>
      </c>
      <c r="I26" s="1572">
        <v>4</v>
      </c>
      <c r="J26" s="1573"/>
      <c r="K26" s="1572">
        <v>5</v>
      </c>
      <c r="L26" s="1572"/>
      <c r="M26" s="1572"/>
      <c r="N26" s="1572">
        <v>6</v>
      </c>
      <c r="O26" s="1573"/>
      <c r="P26" s="83"/>
      <c r="Q26" s="32"/>
      <c r="R26" s="32"/>
      <c r="S26" s="32"/>
      <c r="T26" s="32"/>
      <c r="U26" s="32"/>
      <c r="V26" s="30"/>
      <c r="W26" s="30"/>
      <c r="X26" s="32"/>
      <c r="Y26" s="32"/>
    </row>
    <row r="27" spans="1:25">
      <c r="A27" s="311" t="s">
        <v>24</v>
      </c>
      <c r="B27" s="85"/>
      <c r="C27" s="85"/>
      <c r="D27" s="85"/>
      <c r="E27" s="85"/>
      <c r="F27" s="85"/>
      <c r="G27" s="85"/>
      <c r="H27" s="85"/>
      <c r="I27" s="1578"/>
      <c r="J27" s="1578"/>
      <c r="K27" s="1390"/>
      <c r="L27" s="1391"/>
      <c r="M27" s="1392"/>
      <c r="N27" s="1574"/>
      <c r="O27" s="1577"/>
      <c r="P27" s="32"/>
      <c r="Q27" s="32"/>
      <c r="R27" s="32"/>
      <c r="S27" s="32"/>
      <c r="T27" s="32"/>
      <c r="U27" s="32"/>
      <c r="V27" s="30"/>
      <c r="W27" s="30"/>
      <c r="X27" s="32"/>
      <c r="Y27" s="32"/>
    </row>
    <row r="28" spans="1:25">
      <c r="A28" s="311" t="s">
        <v>25</v>
      </c>
      <c r="B28" s="85"/>
      <c r="C28" s="85"/>
      <c r="D28" s="85"/>
      <c r="E28" s="85"/>
      <c r="F28" s="85"/>
      <c r="G28" s="85"/>
      <c r="H28" s="85"/>
      <c r="I28" s="1578"/>
      <c r="J28" s="1578"/>
      <c r="K28" s="1390"/>
      <c r="L28" s="1391"/>
      <c r="M28" s="1392"/>
      <c r="N28" s="1574"/>
      <c r="O28" s="1577"/>
      <c r="P28" s="32" t="s">
        <v>45</v>
      </c>
      <c r="Q28" s="32"/>
      <c r="R28" s="32"/>
      <c r="S28" s="32"/>
      <c r="T28" s="32"/>
      <c r="U28" s="32"/>
      <c r="V28" s="30"/>
      <c r="W28" s="30"/>
      <c r="X28" s="32"/>
      <c r="Y28" s="32"/>
    </row>
    <row r="29" spans="1:25">
      <c r="A29" s="311" t="s">
        <v>273</v>
      </c>
      <c r="B29" s="86"/>
      <c r="C29" s="86"/>
      <c r="D29" s="86"/>
      <c r="E29" s="86"/>
      <c r="F29" s="86"/>
      <c r="G29" s="88"/>
      <c r="H29" s="88"/>
      <c r="I29" s="1578"/>
      <c r="J29" s="1578"/>
      <c r="K29" s="1390"/>
      <c r="L29" s="1391"/>
      <c r="M29" s="1392"/>
      <c r="N29" s="1574"/>
      <c r="O29" s="1577"/>
      <c r="P29" s="30"/>
      <c r="Q29" s="29"/>
      <c r="R29" s="30"/>
      <c r="S29" s="29"/>
      <c r="T29" s="29"/>
      <c r="U29" s="89"/>
      <c r="V29" s="30"/>
      <c r="W29" s="30"/>
      <c r="X29" s="32"/>
      <c r="Y29" s="32"/>
    </row>
    <row r="30" spans="1:25">
      <c r="A30" s="311"/>
      <c r="B30" s="86"/>
      <c r="C30" s="86"/>
      <c r="D30" s="86"/>
      <c r="E30" s="86"/>
      <c r="F30" s="86"/>
      <c r="G30" s="88"/>
      <c r="H30" s="88"/>
      <c r="I30" s="1578"/>
      <c r="J30" s="1578"/>
      <c r="K30" s="1390"/>
      <c r="L30" s="1391"/>
      <c r="M30" s="1392"/>
      <c r="N30" s="1574"/>
      <c r="O30" s="1577"/>
      <c r="P30" s="30"/>
      <c r="Q30" s="29"/>
      <c r="R30" s="30"/>
      <c r="S30" s="29"/>
      <c r="T30" s="29"/>
      <c r="U30" s="89"/>
      <c r="V30" s="30"/>
      <c r="W30" s="30"/>
      <c r="X30" s="32"/>
      <c r="Y30" s="32"/>
    </row>
    <row r="31" spans="1:25">
      <c r="A31" s="311"/>
      <c r="B31" s="86"/>
      <c r="C31" s="86"/>
      <c r="D31" s="86"/>
      <c r="E31" s="86"/>
      <c r="F31" s="86"/>
      <c r="G31" s="88"/>
      <c r="H31" s="88"/>
      <c r="I31" s="1578"/>
      <c r="J31" s="1578"/>
      <c r="K31" s="1390"/>
      <c r="L31" s="1391"/>
      <c r="M31" s="1392"/>
      <c r="N31" s="1574"/>
      <c r="O31" s="1577"/>
      <c r="P31" s="30"/>
      <c r="Q31" s="36"/>
      <c r="R31" s="30"/>
      <c r="S31" s="29"/>
      <c r="T31" s="29"/>
      <c r="U31" s="89"/>
      <c r="V31" s="30"/>
      <c r="W31" s="30"/>
      <c r="X31" s="32"/>
      <c r="Y31" s="32"/>
    </row>
    <row r="32" spans="1:25">
      <c r="A32" s="311"/>
      <c r="B32" s="86"/>
      <c r="C32" s="86"/>
      <c r="D32" s="86"/>
      <c r="E32" s="86"/>
      <c r="F32" s="86"/>
      <c r="G32" s="88"/>
      <c r="H32" s="88"/>
      <c r="I32" s="1578"/>
      <c r="J32" s="1578"/>
      <c r="K32" s="1390"/>
      <c r="L32" s="1391"/>
      <c r="M32" s="1392"/>
      <c r="N32" s="1574"/>
      <c r="O32" s="1577"/>
      <c r="P32" s="30"/>
      <c r="Q32" s="29"/>
      <c r="R32" s="30"/>
      <c r="S32" s="29" t="s">
        <v>45</v>
      </c>
      <c r="T32" s="29"/>
      <c r="U32" s="89"/>
      <c r="V32" s="30"/>
      <c r="W32" s="30" t="s">
        <v>45</v>
      </c>
      <c r="X32" s="32"/>
      <c r="Y32" s="32"/>
    </row>
    <row r="33" spans="1:25">
      <c r="A33" s="87"/>
      <c r="B33" s="86"/>
      <c r="C33" s="86"/>
      <c r="D33" s="86"/>
      <c r="E33" s="86"/>
      <c r="F33" s="86"/>
      <c r="G33" s="88"/>
      <c r="H33" s="88"/>
      <c r="I33" s="1578"/>
      <c r="J33" s="1578"/>
      <c r="K33" s="1390"/>
      <c r="L33" s="1391"/>
      <c r="M33" s="1392"/>
      <c r="N33" s="1574"/>
      <c r="O33" s="1577"/>
      <c r="P33" s="30"/>
      <c r="Q33" s="29"/>
      <c r="R33" s="30"/>
      <c r="S33" s="29"/>
      <c r="T33" s="29"/>
      <c r="U33" s="89"/>
      <c r="V33" s="30"/>
      <c r="W33" s="30"/>
      <c r="X33" s="32"/>
      <c r="Y33" s="32"/>
    </row>
    <row r="34" spans="1:25" ht="13.5" thickBot="1">
      <c r="A34" s="90"/>
      <c r="B34" s="91"/>
      <c r="C34" s="91"/>
      <c r="D34" s="91"/>
      <c r="E34" s="91"/>
      <c r="F34" s="91"/>
      <c r="G34" s="92"/>
      <c r="H34" s="92"/>
      <c r="I34" s="1580"/>
      <c r="J34" s="1580"/>
      <c r="K34" s="1393"/>
      <c r="L34" s="1394"/>
      <c r="M34" s="1395"/>
      <c r="N34" s="1581"/>
      <c r="O34" s="1584"/>
      <c r="P34" s="30"/>
      <c r="Q34" s="29"/>
      <c r="R34" s="30"/>
      <c r="S34" s="29"/>
      <c r="T34" s="29"/>
      <c r="U34" s="89"/>
      <c r="V34" s="30"/>
      <c r="W34" s="30"/>
      <c r="X34" s="32"/>
      <c r="Y34" s="32"/>
    </row>
    <row r="35" spans="1:25">
      <c r="A35" s="93"/>
      <c r="B35" s="29"/>
      <c r="C35" s="29"/>
      <c r="D35" s="29"/>
      <c r="E35" s="29"/>
      <c r="F35" s="29"/>
      <c r="G35" s="30"/>
      <c r="H35" s="30"/>
      <c r="I35" s="30"/>
      <c r="J35" s="29"/>
      <c r="K35" s="29"/>
      <c r="L35" s="29"/>
      <c r="M35" s="29"/>
      <c r="N35" s="29"/>
      <c r="O35" s="29"/>
      <c r="P35" s="30"/>
      <c r="Q35" s="29"/>
      <c r="R35" s="30"/>
      <c r="S35" s="29"/>
      <c r="T35" s="29"/>
      <c r="U35" s="89"/>
      <c r="V35" s="30"/>
      <c r="W35" s="30"/>
      <c r="X35" s="32"/>
      <c r="Y35" s="32"/>
    </row>
    <row r="36" spans="1:25">
      <c r="A36" s="93"/>
      <c r="B36" s="29"/>
      <c r="C36" s="29"/>
      <c r="D36" s="29"/>
      <c r="E36" s="29"/>
      <c r="F36" s="29"/>
      <c r="G36" s="30"/>
      <c r="H36" s="30"/>
      <c r="I36" s="30"/>
      <c r="J36" s="29"/>
      <c r="K36" s="29"/>
      <c r="L36" s="29"/>
      <c r="M36" s="29"/>
      <c r="N36" s="29"/>
      <c r="O36" s="29"/>
      <c r="P36" s="30"/>
      <c r="Q36" s="29"/>
      <c r="R36" s="30"/>
      <c r="S36" s="29"/>
      <c r="T36" s="29"/>
      <c r="U36" s="89"/>
      <c r="V36" s="30"/>
      <c r="W36" s="30"/>
      <c r="X36" s="32"/>
      <c r="Y36" s="32"/>
    </row>
    <row r="37" spans="1:25">
      <c r="A37" s="93"/>
      <c r="B37" s="29"/>
      <c r="C37" s="29"/>
      <c r="D37" s="29"/>
      <c r="E37" s="29"/>
      <c r="F37" s="29"/>
      <c r="G37" s="30"/>
      <c r="H37" s="30"/>
      <c r="I37" s="30"/>
      <c r="J37" s="29"/>
      <c r="K37" s="29"/>
      <c r="L37" s="29"/>
      <c r="M37" s="29"/>
      <c r="N37" s="29"/>
      <c r="O37" s="29"/>
      <c r="P37" s="30"/>
      <c r="Q37" s="29"/>
      <c r="R37" s="30"/>
      <c r="S37" s="29"/>
      <c r="T37" s="29"/>
      <c r="U37" s="89"/>
      <c r="V37" s="30"/>
      <c r="W37" s="30"/>
      <c r="X37" s="32"/>
      <c r="Y37" s="32"/>
    </row>
    <row r="38" spans="1:25">
      <c r="A38" s="93"/>
      <c r="B38" s="29"/>
      <c r="C38" s="29"/>
      <c r="D38" s="29"/>
      <c r="E38" s="29"/>
      <c r="F38" s="29"/>
      <c r="G38" s="30"/>
      <c r="H38" s="30"/>
      <c r="I38" s="30"/>
      <c r="J38" s="29"/>
      <c r="K38" s="29"/>
      <c r="L38" s="29"/>
      <c r="M38" s="29"/>
      <c r="N38" s="29"/>
      <c r="O38" s="29"/>
      <c r="P38" s="30"/>
      <c r="Q38" s="29"/>
      <c r="R38" s="30"/>
      <c r="S38" s="29"/>
      <c r="T38" s="29"/>
      <c r="U38" s="89"/>
      <c r="V38" s="30"/>
      <c r="W38" s="30"/>
      <c r="X38" s="32"/>
      <c r="Y38" s="32"/>
    </row>
    <row r="39" spans="1:25">
      <c r="A39" s="93"/>
      <c r="B39" s="29"/>
      <c r="C39" s="29"/>
      <c r="D39" s="29"/>
      <c r="E39" s="29"/>
      <c r="F39" s="29"/>
      <c r="G39" s="30"/>
      <c r="H39" s="30"/>
      <c r="I39" s="30"/>
      <c r="J39" s="29"/>
      <c r="K39" s="29"/>
      <c r="L39" s="29"/>
      <c r="M39" s="29"/>
      <c r="N39" s="29"/>
      <c r="O39" s="29"/>
      <c r="P39" s="30"/>
      <c r="Q39" s="29"/>
      <c r="R39" s="30"/>
      <c r="S39" s="29"/>
      <c r="T39" s="29"/>
      <c r="U39" s="89"/>
      <c r="V39" s="30"/>
      <c r="W39" s="30"/>
      <c r="X39" s="32"/>
      <c r="Y39" s="32"/>
    </row>
    <row r="40" spans="1:25" ht="14.25">
      <c r="A40" s="94"/>
      <c r="B40" s="95" t="s">
        <v>414</v>
      </c>
      <c r="D40" s="1585"/>
      <c r="E40" s="1585"/>
      <c r="F40" s="94"/>
      <c r="G40" s="1585"/>
      <c r="H40" s="1585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</row>
    <row r="41" spans="1:25" ht="14.25">
      <c r="A41" s="94"/>
      <c r="B41" s="98" t="s">
        <v>258</v>
      </c>
      <c r="D41" s="1663" t="s">
        <v>94</v>
      </c>
      <c r="E41" s="1663"/>
      <c r="F41" s="94"/>
      <c r="G41" s="1579" t="s">
        <v>96</v>
      </c>
      <c r="H41" s="1579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</row>
  </sheetData>
  <mergeCells count="36">
    <mergeCell ref="R1:W1"/>
    <mergeCell ref="B4:S4"/>
    <mergeCell ref="B5:S5"/>
    <mergeCell ref="B6:S6"/>
    <mergeCell ref="A9:A10"/>
    <mergeCell ref="B9:B10"/>
    <mergeCell ref="K9:L9"/>
    <mergeCell ref="M9:N9"/>
    <mergeCell ref="B24:N24"/>
    <mergeCell ref="I25:J25"/>
    <mergeCell ref="K25:M25"/>
    <mergeCell ref="N25:O25"/>
    <mergeCell ref="R25:S25"/>
    <mergeCell ref="I28:J28"/>
    <mergeCell ref="N28:O28"/>
    <mergeCell ref="I29:J29"/>
    <mergeCell ref="N29:O29"/>
    <mergeCell ref="I26:J26"/>
    <mergeCell ref="K26:M26"/>
    <mergeCell ref="N26:O26"/>
    <mergeCell ref="I27:J27"/>
    <mergeCell ref="N27:O27"/>
    <mergeCell ref="I30:J30"/>
    <mergeCell ref="N30:O30"/>
    <mergeCell ref="N33:O33"/>
    <mergeCell ref="I34:J34"/>
    <mergeCell ref="N34:O34"/>
    <mergeCell ref="I31:J31"/>
    <mergeCell ref="N31:O31"/>
    <mergeCell ref="I32:J32"/>
    <mergeCell ref="N32:O32"/>
    <mergeCell ref="D40:E40"/>
    <mergeCell ref="G40:H40"/>
    <mergeCell ref="D41:E41"/>
    <mergeCell ref="G41:H41"/>
    <mergeCell ref="I33:J3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CCFFCC"/>
    <pageSetUpPr fitToPage="1"/>
  </sheetPr>
  <dimension ref="A1:I61"/>
  <sheetViews>
    <sheetView zoomScale="90" zoomScaleNormal="90" workbookViewId="0">
      <selection activeCell="H16" sqref="H16"/>
    </sheetView>
  </sheetViews>
  <sheetFormatPr defaultRowHeight="14.25"/>
  <cols>
    <col min="1" max="1" width="4.42578125" style="150" customWidth="1"/>
    <col min="2" max="2" width="9" style="94" customWidth="1"/>
    <col min="3" max="3" width="9.140625" style="94"/>
    <col min="4" max="4" width="14.140625" style="94" customWidth="1"/>
    <col min="5" max="5" width="15.7109375" style="94" customWidth="1"/>
    <col min="6" max="6" width="22.85546875" style="94" customWidth="1"/>
    <col min="7" max="8" width="23.140625" style="94" customWidth="1"/>
    <col min="9" max="9" width="15.28515625" style="94" customWidth="1"/>
    <col min="10" max="10" width="13" style="94" customWidth="1"/>
    <col min="11" max="16384" width="9.140625" style="94"/>
  </cols>
  <sheetData>
    <row r="1" spans="1:9" ht="15">
      <c r="G1" s="312"/>
      <c r="H1" s="312"/>
      <c r="I1" s="31" t="s">
        <v>113</v>
      </c>
    </row>
    <row r="3" spans="1:9" ht="15.75">
      <c r="A3" s="1456" t="s">
        <v>552</v>
      </c>
      <c r="B3" s="1456"/>
      <c r="C3" s="1456"/>
      <c r="D3" s="1456"/>
      <c r="E3" s="1456"/>
      <c r="F3" s="1456"/>
      <c r="G3" s="1456"/>
      <c r="H3" s="1456"/>
      <c r="I3" s="1456"/>
    </row>
    <row r="4" spans="1:9" ht="15.75" customHeight="1">
      <c r="A4" s="1457" t="s">
        <v>706</v>
      </c>
      <c r="B4" s="1457"/>
      <c r="C4" s="1457"/>
      <c r="D4" s="1457"/>
      <c r="E4" s="1457"/>
      <c r="F4" s="1457"/>
      <c r="G4" s="1457"/>
      <c r="H4" s="1457"/>
      <c r="I4" s="1457"/>
    </row>
    <row r="5" spans="1:9" ht="12" customHeight="1">
      <c r="A5" s="1626"/>
      <c r="B5" s="1626"/>
      <c r="C5" s="1626"/>
      <c r="D5" s="1626"/>
      <c r="E5" s="1626"/>
      <c r="F5" s="1626"/>
      <c r="G5" s="1626"/>
      <c r="H5" s="147"/>
    </row>
    <row r="6" spans="1:9" ht="15">
      <c r="A6" s="189" t="s">
        <v>855</v>
      </c>
      <c r="B6" s="189"/>
      <c r="C6" s="189"/>
      <c r="D6" s="189"/>
      <c r="E6" s="1507"/>
      <c r="F6" s="1441"/>
    </row>
    <row r="7" spans="1:9" ht="16.5" customHeight="1">
      <c r="A7" s="1594" t="s">
        <v>856</v>
      </c>
      <c r="B7" s="1594"/>
      <c r="C7" s="1594"/>
      <c r="D7" s="1594"/>
      <c r="E7" s="1508"/>
      <c r="F7" s="1437"/>
    </row>
    <row r="8" spans="1:9" ht="16.5" customHeight="1">
      <c r="A8" s="313" t="s">
        <v>834</v>
      </c>
      <c r="B8" s="313"/>
      <c r="C8" s="313"/>
      <c r="D8" s="313"/>
      <c r="E8" s="1449">
        <f>SUM(E10:E14)</f>
        <v>0</v>
      </c>
      <c r="F8" s="313" t="s">
        <v>835</v>
      </c>
      <c r="G8" s="314"/>
      <c r="H8" s="1448">
        <f>SUM(H10:H14)</f>
        <v>0</v>
      </c>
    </row>
    <row r="9" spans="1:9" ht="15" customHeight="1">
      <c r="A9" s="313" t="s">
        <v>8</v>
      </c>
      <c r="B9" s="313"/>
      <c r="C9" s="313"/>
      <c r="D9" s="313"/>
      <c r="E9" s="1450"/>
      <c r="F9" s="316"/>
      <c r="G9" s="314"/>
      <c r="H9" s="316"/>
    </row>
    <row r="10" spans="1:9" ht="16.5" customHeight="1">
      <c r="A10" s="1447" t="s">
        <v>850</v>
      </c>
      <c r="B10" s="1447"/>
      <c r="C10" s="1447"/>
      <c r="D10" s="1447"/>
      <c r="E10" s="1451">
        <f>'Комм пред'!E43</f>
        <v>0</v>
      </c>
      <c r="F10" s="1447"/>
      <c r="G10" s="1446"/>
      <c r="H10" s="1452">
        <f>'Комм пред'!E44</f>
        <v>0</v>
      </c>
    </row>
    <row r="11" spans="1:9" ht="16.5" customHeight="1">
      <c r="A11" s="1447" t="s">
        <v>851</v>
      </c>
      <c r="B11" s="1447"/>
      <c r="C11" s="1447"/>
      <c r="D11" s="1447"/>
      <c r="E11" s="1451">
        <f>'Комм пред'!E48</f>
        <v>0</v>
      </c>
      <c r="F11" s="1447"/>
      <c r="G11" s="1446"/>
      <c r="H11" s="1452">
        <f>'Комм пред'!E49</f>
        <v>0</v>
      </c>
    </row>
    <row r="12" spans="1:9" ht="16.5" customHeight="1">
      <c r="A12" s="1442" t="s">
        <v>852</v>
      </c>
      <c r="B12" s="1442"/>
      <c r="C12" s="1442"/>
      <c r="D12" s="1442"/>
      <c r="E12" s="1451">
        <f>'Комм пред'!E53</f>
        <v>0</v>
      </c>
      <c r="F12" s="1442"/>
      <c r="G12" s="1446"/>
      <c r="H12" s="1452">
        <f>'Комм пред'!E54</f>
        <v>0</v>
      </c>
    </row>
    <row r="13" spans="1:9" ht="16.5" hidden="1" customHeight="1">
      <c r="A13" s="1442"/>
      <c r="B13" s="1442"/>
      <c r="C13" s="1442"/>
      <c r="D13" s="1442"/>
      <c r="E13" s="1451"/>
      <c r="F13" s="1442"/>
      <c r="G13" s="1446"/>
      <c r="H13" s="1452"/>
    </row>
    <row r="14" spans="1:9" ht="16.5" customHeight="1">
      <c r="A14" s="1442" t="s">
        <v>853</v>
      </c>
      <c r="B14" s="317"/>
      <c r="C14" s="317"/>
      <c r="D14" s="317"/>
      <c r="E14" s="1451">
        <f>'Комм пред'!E59+'Комм пред'!E67</f>
        <v>0</v>
      </c>
      <c r="F14" s="317"/>
      <c r="G14" s="1446"/>
      <c r="H14" s="1452">
        <f>'Комм пред'!E60+'Комм пред'!E66</f>
        <v>0</v>
      </c>
    </row>
    <row r="15" spans="1:9" ht="16.5" hidden="1" customHeight="1">
      <c r="A15" s="1442"/>
      <c r="B15" s="317"/>
      <c r="C15" s="317"/>
      <c r="D15" s="317"/>
      <c r="E15" s="317"/>
      <c r="F15" s="317"/>
      <c r="G15" s="1446"/>
    </row>
    <row r="16" spans="1:9" ht="14.25" customHeight="1">
      <c r="A16" s="1438"/>
      <c r="B16" s="318"/>
      <c r="C16" s="318"/>
      <c r="D16" s="318"/>
      <c r="E16" s="318"/>
      <c r="F16" s="318"/>
      <c r="G16" s="1453"/>
    </row>
    <row r="17" spans="1:9" ht="16.5" customHeight="1">
      <c r="A17" s="295" t="s">
        <v>239</v>
      </c>
      <c r="B17" s="295"/>
      <c r="C17" s="295"/>
      <c r="D17" s="295"/>
      <c r="E17" s="295"/>
      <c r="F17" s="1941"/>
      <c r="G17" s="1454"/>
      <c r="H17" s="1455"/>
    </row>
    <row r="18" spans="1:9" ht="16.5" customHeight="1">
      <c r="A18" s="295" t="s">
        <v>854</v>
      </c>
      <c r="B18" s="295"/>
      <c r="C18" s="295"/>
      <c r="D18" s="295"/>
      <c r="E18" s="295"/>
      <c r="F18" s="1941"/>
      <c r="G18" s="1441"/>
      <c r="H18" s="1441"/>
    </row>
    <row r="19" spans="1:9" ht="15.75" thickBot="1">
      <c r="A19" s="319"/>
      <c r="B19" s="147"/>
      <c r="C19" s="147"/>
      <c r="D19" s="147"/>
      <c r="E19" s="147"/>
      <c r="F19" s="147"/>
    </row>
    <row r="20" spans="1:9" s="320" customFormat="1" ht="30" customHeight="1">
      <c r="A20" s="1684" t="s">
        <v>79</v>
      </c>
      <c r="B20" s="1688" t="s">
        <v>34</v>
      </c>
      <c r="C20" s="1688"/>
      <c r="D20" s="1688"/>
      <c r="E20" s="1688"/>
      <c r="F20" s="1690" t="s">
        <v>114</v>
      </c>
      <c r="G20" s="1686" t="s">
        <v>757</v>
      </c>
      <c r="H20" s="1686" t="s">
        <v>756</v>
      </c>
      <c r="I20" s="1692" t="s">
        <v>71</v>
      </c>
    </row>
    <row r="21" spans="1:9" s="320" customFormat="1" ht="20.25" customHeight="1" thickBot="1">
      <c r="A21" s="1685"/>
      <c r="B21" s="1689"/>
      <c r="C21" s="1689"/>
      <c r="D21" s="1689"/>
      <c r="E21" s="1689"/>
      <c r="F21" s="1691"/>
      <c r="G21" s="1687"/>
      <c r="H21" s="1687"/>
      <c r="I21" s="1693"/>
    </row>
    <row r="22" spans="1:9" ht="17.25" customHeight="1">
      <c r="A22" s="1278" t="s">
        <v>720</v>
      </c>
      <c r="B22" s="1279"/>
      <c r="C22" s="1279"/>
      <c r="D22" s="1279"/>
      <c r="E22" s="1279"/>
      <c r="F22" s="1279"/>
      <c r="G22" s="1279"/>
      <c r="H22" s="1279"/>
      <c r="I22" s="1279"/>
    </row>
    <row r="23" spans="1:9" ht="15" customHeight="1">
      <c r="A23" s="321">
        <v>1</v>
      </c>
      <c r="B23" s="1681" t="s">
        <v>813</v>
      </c>
      <c r="C23" s="1682"/>
      <c r="D23" s="1682"/>
      <c r="E23" s="1683"/>
      <c r="F23" s="322"/>
      <c r="G23" s="322"/>
      <c r="H23" s="322"/>
      <c r="I23" s="357" t="s">
        <v>557</v>
      </c>
    </row>
    <row r="24" spans="1:9" ht="15" customHeight="1">
      <c r="A24" s="323">
        <v>2</v>
      </c>
      <c r="B24" s="1678" t="s">
        <v>35</v>
      </c>
      <c r="C24" s="1679"/>
      <c r="D24" s="1679"/>
      <c r="E24" s="1680"/>
      <c r="F24" s="322"/>
      <c r="G24" s="322"/>
      <c r="H24" s="322"/>
      <c r="I24" s="350" t="s">
        <v>558</v>
      </c>
    </row>
    <row r="25" spans="1:9" ht="15" customHeight="1">
      <c r="A25" s="323">
        <v>3</v>
      </c>
      <c r="B25" s="1678" t="s">
        <v>36</v>
      </c>
      <c r="C25" s="1679"/>
      <c r="D25" s="1679"/>
      <c r="E25" s="1680"/>
      <c r="F25" s="324"/>
      <c r="G25" s="324"/>
      <c r="H25" s="324"/>
      <c r="I25" s="350" t="s">
        <v>559</v>
      </c>
    </row>
    <row r="26" spans="1:9" ht="15" customHeight="1">
      <c r="A26" s="323">
        <v>4</v>
      </c>
      <c r="B26" s="1678" t="s">
        <v>99</v>
      </c>
      <c r="C26" s="1679"/>
      <c r="D26" s="1679"/>
      <c r="E26" s="1680"/>
      <c r="F26" s="324"/>
      <c r="G26" s="324"/>
      <c r="H26" s="324"/>
      <c r="I26" s="350" t="s">
        <v>560</v>
      </c>
    </row>
    <row r="27" spans="1:9" ht="15" customHeight="1">
      <c r="A27" s="326">
        <v>5</v>
      </c>
      <c r="B27" s="1678" t="s">
        <v>100</v>
      </c>
      <c r="C27" s="1679"/>
      <c r="D27" s="1679"/>
      <c r="E27" s="1680"/>
      <c r="F27" s="327"/>
      <c r="G27" s="327"/>
      <c r="H27" s="327"/>
      <c r="I27" s="350" t="s">
        <v>561</v>
      </c>
    </row>
    <row r="28" spans="1:9" ht="15" customHeight="1">
      <c r="A28" s="323">
        <v>6</v>
      </c>
      <c r="B28" s="1707" t="s">
        <v>811</v>
      </c>
      <c r="C28" s="1708"/>
      <c r="D28" s="1708"/>
      <c r="E28" s="1709"/>
      <c r="F28" s="327"/>
      <c r="G28" s="327"/>
      <c r="H28" s="327"/>
      <c r="I28" s="350" t="s">
        <v>562</v>
      </c>
    </row>
    <row r="29" spans="1:9" ht="15" customHeight="1">
      <c r="A29" s="323">
        <v>7</v>
      </c>
      <c r="B29" s="1678" t="s">
        <v>39</v>
      </c>
      <c r="C29" s="1679"/>
      <c r="D29" s="1679"/>
      <c r="E29" s="1680"/>
      <c r="F29" s="324"/>
      <c r="G29" s="324"/>
      <c r="H29" s="324"/>
      <c r="I29" s="350" t="s">
        <v>563</v>
      </c>
    </row>
    <row r="30" spans="1:9" ht="15" customHeight="1">
      <c r="A30" s="323">
        <v>8</v>
      </c>
      <c r="B30" s="1678" t="s">
        <v>40</v>
      </c>
      <c r="C30" s="1679"/>
      <c r="D30" s="1679"/>
      <c r="E30" s="1680"/>
      <c r="F30" s="327"/>
      <c r="G30" s="327"/>
      <c r="H30" s="327"/>
      <c r="I30" s="350" t="s">
        <v>564</v>
      </c>
    </row>
    <row r="31" spans="1:9" ht="15" customHeight="1">
      <c r="A31" s="323">
        <v>9</v>
      </c>
      <c r="B31" s="1678" t="s">
        <v>37</v>
      </c>
      <c r="C31" s="1679"/>
      <c r="D31" s="1679"/>
      <c r="E31" s="1680"/>
      <c r="F31" s="327"/>
      <c r="G31" s="327"/>
      <c r="H31" s="327"/>
      <c r="I31" s="350" t="s">
        <v>566</v>
      </c>
    </row>
    <row r="32" spans="1:9" ht="15" customHeight="1">
      <c r="A32" s="323">
        <v>10</v>
      </c>
      <c r="B32" s="1678" t="s">
        <v>553</v>
      </c>
      <c r="C32" s="1679"/>
      <c r="D32" s="1679"/>
      <c r="E32" s="1680"/>
      <c r="F32" s="327"/>
      <c r="G32" s="327"/>
      <c r="H32" s="327"/>
      <c r="I32" s="350" t="s">
        <v>569</v>
      </c>
    </row>
    <row r="33" spans="1:9" ht="15" customHeight="1">
      <c r="A33" s="323">
        <v>11</v>
      </c>
      <c r="B33" s="1678" t="s">
        <v>38</v>
      </c>
      <c r="C33" s="1679"/>
      <c r="D33" s="1679"/>
      <c r="E33" s="1680"/>
      <c r="F33" s="328"/>
      <c r="G33" s="329"/>
      <c r="H33" s="329"/>
      <c r="I33" s="350" t="s">
        <v>571</v>
      </c>
    </row>
    <row r="34" spans="1:9" ht="17.25" customHeight="1" thickBot="1">
      <c r="A34" s="330">
        <v>12</v>
      </c>
      <c r="B34" s="1701" t="s">
        <v>125</v>
      </c>
      <c r="C34" s="1702"/>
      <c r="D34" s="1702"/>
      <c r="E34" s="1703"/>
      <c r="F34" s="331">
        <f>SUM(F23:F33)</f>
        <v>0</v>
      </c>
      <c r="G34" s="331"/>
      <c r="H34" s="331"/>
      <c r="I34" s="332"/>
    </row>
    <row r="35" spans="1:9" ht="17.25" customHeight="1" thickBot="1">
      <c r="A35" s="1280" t="s">
        <v>18</v>
      </c>
      <c r="B35" s="1281"/>
      <c r="C35" s="1281"/>
      <c r="D35" s="1281"/>
      <c r="E35" s="1281"/>
      <c r="F35" s="1281"/>
      <c r="G35" s="1281"/>
      <c r="H35" s="1281"/>
      <c r="I35" s="1281"/>
    </row>
    <row r="36" spans="1:9" ht="15" customHeight="1">
      <c r="A36" s="333">
        <v>13</v>
      </c>
      <c r="B36" s="1681" t="s">
        <v>655</v>
      </c>
      <c r="C36" s="1682"/>
      <c r="D36" s="1682"/>
      <c r="E36" s="1683"/>
      <c r="F36" s="334"/>
      <c r="G36" s="335"/>
      <c r="H36" s="1000"/>
      <c r="I36" s="357" t="s">
        <v>572</v>
      </c>
    </row>
    <row r="37" spans="1:9" ht="15" customHeight="1">
      <c r="A37" s="347">
        <v>14</v>
      </c>
      <c r="B37" s="1678" t="s">
        <v>565</v>
      </c>
      <c r="C37" s="1679"/>
      <c r="D37" s="1679"/>
      <c r="E37" s="1680"/>
      <c r="F37" s="337"/>
      <c r="G37" s="338"/>
      <c r="H37" s="1001"/>
      <c r="I37" s="350" t="s">
        <v>573</v>
      </c>
    </row>
    <row r="38" spans="1:9" ht="21" customHeight="1" thickBot="1">
      <c r="A38" s="336">
        <v>15</v>
      </c>
      <c r="B38" s="1704" t="s">
        <v>41</v>
      </c>
      <c r="C38" s="1705"/>
      <c r="D38" s="1705"/>
      <c r="E38" s="1706"/>
      <c r="F38" s="337">
        <f>SUM(F36:F37)</f>
        <v>0</v>
      </c>
      <c r="G38" s="339"/>
      <c r="H38" s="1002"/>
      <c r="I38" s="340"/>
    </row>
    <row r="39" spans="1:9" ht="17.25" customHeight="1" thickBot="1">
      <c r="A39" s="1282" t="s">
        <v>285</v>
      </c>
      <c r="B39" s="1283"/>
      <c r="C39" s="1283"/>
      <c r="D39" s="1283"/>
      <c r="E39" s="1283"/>
      <c r="F39" s="1283"/>
      <c r="G39" s="1283"/>
      <c r="H39" s="1283"/>
      <c r="I39" s="1283"/>
    </row>
    <row r="40" spans="1:9" ht="15" customHeight="1">
      <c r="A40" s="321">
        <v>16</v>
      </c>
      <c r="B40" s="1681" t="s">
        <v>229</v>
      </c>
      <c r="C40" s="1682"/>
      <c r="D40" s="1682"/>
      <c r="E40" s="1683"/>
      <c r="F40" s="348"/>
      <c r="G40" s="349"/>
      <c r="H40" s="349"/>
      <c r="I40" s="350" t="s">
        <v>627</v>
      </c>
    </row>
    <row r="41" spans="1:9" ht="15" customHeight="1">
      <c r="A41" s="323">
        <v>17</v>
      </c>
      <c r="B41" s="1678" t="s">
        <v>228</v>
      </c>
      <c r="C41" s="1679"/>
      <c r="D41" s="1679"/>
      <c r="E41" s="1680"/>
      <c r="F41" s="351"/>
      <c r="G41" s="351"/>
      <c r="H41" s="351"/>
      <c r="I41" s="350" t="s">
        <v>627</v>
      </c>
    </row>
    <row r="42" spans="1:9" ht="15" customHeight="1">
      <c r="A42" s="323">
        <v>18</v>
      </c>
      <c r="B42" s="1678" t="s">
        <v>230</v>
      </c>
      <c r="C42" s="1679"/>
      <c r="D42" s="1679"/>
      <c r="E42" s="1680"/>
      <c r="F42" s="351"/>
      <c r="G42" s="351"/>
      <c r="H42" s="351"/>
      <c r="I42" s="350" t="s">
        <v>627</v>
      </c>
    </row>
    <row r="43" spans="1:9" ht="15" customHeight="1">
      <c r="A43" s="323">
        <v>19</v>
      </c>
      <c r="B43" s="1678" t="s">
        <v>256</v>
      </c>
      <c r="C43" s="1679"/>
      <c r="D43" s="1679"/>
      <c r="E43" s="1680"/>
      <c r="F43" s="351"/>
      <c r="G43" s="351"/>
      <c r="H43" s="351"/>
      <c r="I43" s="350" t="s">
        <v>627</v>
      </c>
    </row>
    <row r="44" spans="1:9" ht="15" customHeight="1">
      <c r="A44" s="323">
        <v>20</v>
      </c>
      <c r="B44" s="1678" t="s">
        <v>80</v>
      </c>
      <c r="C44" s="1679"/>
      <c r="D44" s="1679"/>
      <c r="E44" s="1680"/>
      <c r="F44" s="351"/>
      <c r="G44" s="351"/>
      <c r="H44" s="351"/>
      <c r="I44" s="350" t="s">
        <v>627</v>
      </c>
    </row>
    <row r="45" spans="1:9" ht="17.25" customHeight="1">
      <c r="A45" s="341">
        <v>21</v>
      </c>
      <c r="B45" s="1698" t="s">
        <v>56</v>
      </c>
      <c r="C45" s="1699"/>
      <c r="D45" s="1699"/>
      <c r="E45" s="1700"/>
      <c r="F45" s="355">
        <f>SUM(F40:F44)</f>
        <v>0</v>
      </c>
      <c r="G45" s="355"/>
      <c r="H45" s="355"/>
      <c r="I45" s="350"/>
    </row>
    <row r="46" spans="1:9" ht="17.25" customHeight="1">
      <c r="A46" s="341">
        <v>22</v>
      </c>
      <c r="B46" s="1694" t="s">
        <v>43</v>
      </c>
      <c r="C46" s="1695"/>
      <c r="D46" s="1695"/>
      <c r="E46" s="1696"/>
      <c r="F46" s="352">
        <f>F34+F45+F38</f>
        <v>0</v>
      </c>
      <c r="G46" s="352"/>
      <c r="H46" s="352"/>
      <c r="I46" s="353"/>
    </row>
    <row r="47" spans="1:9" ht="17.25" customHeight="1">
      <c r="A47" s="323">
        <v>23</v>
      </c>
      <c r="B47" s="1710" t="s">
        <v>809</v>
      </c>
      <c r="C47" s="1711"/>
      <c r="D47" s="1711"/>
      <c r="E47" s="1712"/>
      <c r="F47" s="354"/>
      <c r="G47" s="354"/>
      <c r="H47" s="354"/>
      <c r="I47" s="353"/>
    </row>
    <row r="48" spans="1:9" ht="17.25" customHeight="1">
      <c r="A48" s="341">
        <v>24</v>
      </c>
      <c r="B48" s="1694" t="s">
        <v>81</v>
      </c>
      <c r="C48" s="1695"/>
      <c r="D48" s="1695"/>
      <c r="E48" s="1696"/>
      <c r="F48" s="352">
        <f>F46+F47</f>
        <v>0</v>
      </c>
      <c r="G48" s="352"/>
      <c r="H48" s="352"/>
      <c r="I48" s="353"/>
    </row>
    <row r="49" spans="1:9" ht="17.25" customHeight="1">
      <c r="A49" s="323">
        <v>25</v>
      </c>
      <c r="B49" s="1710" t="s">
        <v>812</v>
      </c>
      <c r="C49" s="1711"/>
      <c r="D49" s="1711"/>
      <c r="E49" s="1712"/>
      <c r="F49" s="354"/>
      <c r="G49" s="354"/>
      <c r="H49" s="354"/>
      <c r="I49" s="353"/>
    </row>
    <row r="50" spans="1:9" ht="17.25" customHeight="1">
      <c r="A50" s="341">
        <v>26</v>
      </c>
      <c r="B50" s="1694" t="s">
        <v>106</v>
      </c>
      <c r="C50" s="1695"/>
      <c r="D50" s="1695"/>
      <c r="E50" s="1696"/>
      <c r="F50" s="352">
        <f>F48+F49</f>
        <v>0</v>
      </c>
      <c r="G50" s="352"/>
      <c r="H50" s="352"/>
      <c r="I50" s="353"/>
    </row>
    <row r="51" spans="1:9" ht="15">
      <c r="A51" s="341">
        <v>27</v>
      </c>
      <c r="B51" s="1698" t="s">
        <v>97</v>
      </c>
      <c r="C51" s="1699"/>
      <c r="D51" s="1699"/>
      <c r="E51" s="1700"/>
      <c r="F51" s="355">
        <f>F50</f>
        <v>0</v>
      </c>
      <c r="G51" s="355">
        <f>F51*0.65</f>
        <v>0</v>
      </c>
      <c r="H51" s="355">
        <f>H24+H25</f>
        <v>0</v>
      </c>
      <c r="I51" s="350"/>
    </row>
    <row r="52" spans="1:9" ht="18" customHeight="1" thickBot="1">
      <c r="A52" s="342">
        <v>28</v>
      </c>
      <c r="B52" s="1697" t="s">
        <v>98</v>
      </c>
      <c r="C52" s="1697"/>
      <c r="D52" s="1697"/>
      <c r="E52" s="1697"/>
      <c r="F52" s="356">
        <f>F51*1.22</f>
        <v>0</v>
      </c>
      <c r="G52" s="356">
        <f>G51*1.22</f>
        <v>0</v>
      </c>
      <c r="H52" s="356">
        <f>H51*1.22</f>
        <v>0</v>
      </c>
      <c r="I52" s="999"/>
    </row>
    <row r="53" spans="1:9" ht="15">
      <c r="A53" s="148"/>
      <c r="B53" s="1003"/>
      <c r="C53" s="1003"/>
      <c r="D53" s="1003"/>
      <c r="E53" s="1003"/>
      <c r="F53" s="251"/>
      <c r="G53" s="251"/>
      <c r="H53" s="251"/>
      <c r="I53" s="96"/>
    </row>
    <row r="54" spans="1:9" ht="15">
      <c r="A54" s="148"/>
      <c r="B54" s="1003"/>
      <c r="C54" s="1003"/>
      <c r="D54" s="1003"/>
      <c r="E54" s="1003"/>
      <c r="F54" s="251"/>
      <c r="G54" s="251"/>
      <c r="H54" s="251"/>
      <c r="I54" s="96"/>
    </row>
    <row r="55" spans="1:9" ht="15">
      <c r="A55" s="147"/>
      <c r="B55" s="189"/>
      <c r="F55" s="133"/>
    </row>
    <row r="56" spans="1:9">
      <c r="F56" s="133"/>
    </row>
    <row r="57" spans="1:9">
      <c r="A57" s="94"/>
      <c r="B57" s="1669" t="s">
        <v>414</v>
      </c>
      <c r="C57" s="1669"/>
      <c r="D57" s="1669"/>
      <c r="E57" s="96"/>
      <c r="F57" s="97"/>
      <c r="G57" s="96"/>
      <c r="H57" s="97"/>
      <c r="I57" s="99"/>
    </row>
    <row r="58" spans="1:9">
      <c r="A58" s="94"/>
      <c r="B58" s="1642" t="s">
        <v>258</v>
      </c>
      <c r="C58" s="1642"/>
      <c r="D58" s="1642"/>
      <c r="E58" s="96"/>
      <c r="F58" s="99" t="s">
        <v>508</v>
      </c>
      <c r="G58" s="98"/>
      <c r="H58" s="98" t="s">
        <v>96</v>
      </c>
      <c r="I58" s="99"/>
    </row>
    <row r="59" spans="1:9" ht="15">
      <c r="B59" s="343"/>
      <c r="C59" s="96"/>
      <c r="D59" s="96"/>
      <c r="E59" s="96"/>
      <c r="F59" s="96"/>
    </row>
    <row r="60" spans="1:9" ht="15">
      <c r="B60" s="343"/>
      <c r="C60" s="246"/>
      <c r="D60" s="96"/>
      <c r="E60" s="344"/>
      <c r="G60" s="189"/>
      <c r="H60" s="189"/>
    </row>
    <row r="61" spans="1:9">
      <c r="B61" s="96"/>
      <c r="C61" s="345"/>
      <c r="F61" s="246"/>
    </row>
  </sheetData>
  <mergeCells count="38">
    <mergeCell ref="B58:D58"/>
    <mergeCell ref="B37:E37"/>
    <mergeCell ref="B48:E48"/>
    <mergeCell ref="B50:E50"/>
    <mergeCell ref="B40:E40"/>
    <mergeCell ref="B49:E49"/>
    <mergeCell ref="B41:E41"/>
    <mergeCell ref="B42:E42"/>
    <mergeCell ref="B43:E43"/>
    <mergeCell ref="B57:D57"/>
    <mergeCell ref="B47:E47"/>
    <mergeCell ref="B44:E44"/>
    <mergeCell ref="B51:E51"/>
    <mergeCell ref="H20:H21"/>
    <mergeCell ref="I20:I21"/>
    <mergeCell ref="B46:E46"/>
    <mergeCell ref="B52:E52"/>
    <mergeCell ref="B45:E45"/>
    <mergeCell ref="B34:E34"/>
    <mergeCell ref="B31:E31"/>
    <mergeCell ref="B38:E38"/>
    <mergeCell ref="B32:E32"/>
    <mergeCell ref="B33:E33"/>
    <mergeCell ref="B36:E36"/>
    <mergeCell ref="B28:E28"/>
    <mergeCell ref="B29:E29"/>
    <mergeCell ref="B30:E30"/>
    <mergeCell ref="B27:E27"/>
    <mergeCell ref="B26:E26"/>
    <mergeCell ref="B24:E24"/>
    <mergeCell ref="B25:E25"/>
    <mergeCell ref="A5:G5"/>
    <mergeCell ref="B23:E23"/>
    <mergeCell ref="A7:D7"/>
    <mergeCell ref="A20:A21"/>
    <mergeCell ref="G20:G21"/>
    <mergeCell ref="B20:E21"/>
    <mergeCell ref="F20:F21"/>
  </mergeCells>
  <phoneticPr fontId="14" type="noConversion"/>
  <pageMargins left="0.74803149606299213" right="0.39370078740157483" top="0.35433070866141736" bottom="0.35433070866141736" header="0.51181102362204722" footer="0.51181102362204722"/>
  <pageSetup paperSize="9" scale="6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CCFFCC"/>
    <pageSetUpPr fitToPage="1"/>
  </sheetPr>
  <dimension ref="A1:I62"/>
  <sheetViews>
    <sheetView zoomScale="90" zoomScaleNormal="90" workbookViewId="0">
      <selection activeCell="H16" sqref="H16"/>
    </sheetView>
  </sheetViews>
  <sheetFormatPr defaultRowHeight="14.25"/>
  <cols>
    <col min="1" max="1" width="4.42578125" style="150" customWidth="1"/>
    <col min="2" max="2" width="19" style="94" customWidth="1"/>
    <col min="3" max="3" width="7.5703125" style="94" customWidth="1"/>
    <col min="4" max="4" width="11.85546875" style="94" customWidth="1"/>
    <col min="5" max="5" width="16.28515625" style="94" customWidth="1"/>
    <col min="6" max="6" width="22.85546875" style="94" customWidth="1"/>
    <col min="7" max="7" width="23.140625" style="94" customWidth="1"/>
    <col min="8" max="8" width="17" style="94" customWidth="1"/>
    <col min="9" max="9" width="13" style="94" customWidth="1"/>
    <col min="10" max="16384" width="9.140625" style="94"/>
  </cols>
  <sheetData>
    <row r="1" spans="1:9" ht="15">
      <c r="G1" s="312"/>
      <c r="H1" s="31" t="s">
        <v>113</v>
      </c>
    </row>
    <row r="3" spans="1:9" ht="15.75">
      <c r="A3" s="1456" t="s">
        <v>708</v>
      </c>
      <c r="B3" s="1456"/>
      <c r="C3" s="1456"/>
      <c r="D3" s="1456"/>
      <c r="E3" s="1456"/>
      <c r="F3" s="1456"/>
      <c r="G3" s="1456"/>
      <c r="H3" s="1456"/>
    </row>
    <row r="4" spans="1:9" ht="22.5" customHeight="1">
      <c r="A4" s="1457" t="s">
        <v>707</v>
      </c>
      <c r="B4" s="1457"/>
      <c r="C4" s="1457"/>
      <c r="D4" s="1457"/>
      <c r="E4" s="1457"/>
      <c r="F4" s="1457"/>
      <c r="G4" s="1457"/>
      <c r="H4" s="1457"/>
      <c r="I4" s="788"/>
    </row>
    <row r="5" spans="1:9" ht="12" customHeight="1">
      <c r="A5" s="1626"/>
      <c r="B5" s="1626"/>
      <c r="C5" s="1626"/>
      <c r="D5" s="1626"/>
      <c r="E5" s="1626"/>
      <c r="F5" s="1626"/>
      <c r="G5" s="1626"/>
    </row>
    <row r="6" spans="1:9" ht="15">
      <c r="A6" s="189" t="s">
        <v>248</v>
      </c>
      <c r="B6" s="189"/>
      <c r="C6" s="189"/>
      <c r="D6" s="189"/>
      <c r="E6" s="147"/>
      <c r="F6" s="147"/>
    </row>
    <row r="7" spans="1:9" ht="16.5" customHeight="1">
      <c r="A7" s="1594" t="s">
        <v>246</v>
      </c>
      <c r="B7" s="1594"/>
      <c r="C7" s="1594"/>
      <c r="D7" s="1594"/>
      <c r="E7" s="147"/>
      <c r="F7" s="112"/>
    </row>
    <row r="8" spans="1:9" ht="16.5" customHeight="1">
      <c r="A8" s="313" t="s">
        <v>834</v>
      </c>
      <c r="B8" s="313"/>
      <c r="C8" s="313"/>
      <c r="D8" s="313"/>
      <c r="E8" s="1449">
        <f>SUM(E10:E14)</f>
        <v>0</v>
      </c>
      <c r="F8" s="313" t="s">
        <v>835</v>
      </c>
      <c r="G8" s="314"/>
      <c r="H8" s="1448">
        <f>SUM(H10:H14)</f>
        <v>0</v>
      </c>
    </row>
    <row r="9" spans="1:9" ht="16.5" customHeight="1">
      <c r="A9" s="313" t="s">
        <v>8</v>
      </c>
      <c r="B9" s="313"/>
      <c r="C9" s="313"/>
      <c r="D9" s="313"/>
      <c r="E9" s="1450"/>
      <c r="F9" s="316"/>
      <c r="G9" s="314"/>
      <c r="H9" s="316"/>
    </row>
    <row r="10" spans="1:9" ht="16.5" customHeight="1">
      <c r="A10" s="1447" t="s">
        <v>850</v>
      </c>
      <c r="B10" s="1447"/>
      <c r="C10" s="1447"/>
      <c r="D10" s="1447"/>
      <c r="E10" s="1451">
        <f>'Комм пред'!E43</f>
        <v>0</v>
      </c>
      <c r="F10" s="1447"/>
      <c r="G10" s="1446"/>
      <c r="H10" s="1452">
        <f>'Комм пред'!E44</f>
        <v>0</v>
      </c>
    </row>
    <row r="11" spans="1:9" ht="16.5" customHeight="1">
      <c r="A11" s="1447" t="s">
        <v>851</v>
      </c>
      <c r="B11" s="1447"/>
      <c r="C11" s="1447"/>
      <c r="D11" s="1447"/>
      <c r="E11" s="1451">
        <f>'Комм пред'!E48</f>
        <v>0</v>
      </c>
      <c r="F11" s="1447"/>
      <c r="G11" s="1446"/>
      <c r="H11" s="1452">
        <f>'Комм пред'!E49</f>
        <v>0</v>
      </c>
    </row>
    <row r="12" spans="1:9" ht="16.5" customHeight="1">
      <c r="A12" s="1442" t="s">
        <v>852</v>
      </c>
      <c r="B12" s="1442"/>
      <c r="C12" s="1442"/>
      <c r="D12" s="1442"/>
      <c r="E12" s="1451">
        <f>'Комм пред'!E53</f>
        <v>0</v>
      </c>
      <c r="F12" s="1442"/>
      <c r="G12" s="1446"/>
      <c r="H12" s="1452">
        <f>'Комм пред'!E54</f>
        <v>0</v>
      </c>
    </row>
    <row r="13" spans="1:9" ht="16.5" hidden="1" customHeight="1">
      <c r="A13" s="1442"/>
      <c r="B13" s="1442"/>
      <c r="C13" s="1442"/>
      <c r="D13" s="1442"/>
      <c r="E13" s="1451"/>
      <c r="F13" s="1442"/>
      <c r="G13" s="1446"/>
      <c r="H13" s="1452"/>
    </row>
    <row r="14" spans="1:9" ht="16.5" customHeight="1">
      <c r="A14" s="1442" t="s">
        <v>853</v>
      </c>
      <c r="B14" s="317"/>
      <c r="C14" s="317"/>
      <c r="D14" s="317"/>
      <c r="E14" s="1451">
        <f>'Комм пред'!E59+'Комм пред'!E67</f>
        <v>0</v>
      </c>
      <c r="F14" s="317"/>
      <c r="G14" s="1446"/>
      <c r="H14" s="1452">
        <f>'Комм пред'!E60+'Комм пред'!E66</f>
        <v>0</v>
      </c>
    </row>
    <row r="15" spans="1:9" ht="16.5" hidden="1" customHeight="1">
      <c r="A15" s="1442"/>
      <c r="B15" s="317"/>
      <c r="C15" s="317"/>
      <c r="D15" s="317"/>
      <c r="E15" s="317"/>
      <c r="F15" s="317"/>
      <c r="G15" s="1446"/>
    </row>
    <row r="16" spans="1:9" ht="16.5" customHeight="1">
      <c r="A16" s="1438"/>
      <c r="B16" s="318"/>
      <c r="C16" s="318"/>
      <c r="D16" s="318"/>
      <c r="E16" s="318"/>
      <c r="F16" s="318"/>
      <c r="G16" s="1453"/>
    </row>
    <row r="17" spans="1:9" ht="16.5" customHeight="1">
      <c r="A17" s="295" t="s">
        <v>239</v>
      </c>
      <c r="B17" s="295"/>
      <c r="C17" s="295"/>
      <c r="D17" s="295"/>
      <c r="E17" s="295"/>
      <c r="F17" s="1941"/>
      <c r="G17" s="1454"/>
      <c r="H17" s="1455"/>
    </row>
    <row r="18" spans="1:9" ht="16.5" customHeight="1">
      <c r="A18" s="295" t="s">
        <v>854</v>
      </c>
      <c r="B18" s="295"/>
      <c r="C18" s="295"/>
      <c r="D18" s="295"/>
      <c r="E18" s="295"/>
      <c r="F18" s="1941"/>
      <c r="G18" s="1441"/>
      <c r="H18" s="1441"/>
      <c r="I18" s="1441"/>
    </row>
    <row r="19" spans="1:9" ht="15.75" thickBot="1">
      <c r="A19" s="319"/>
      <c r="B19" s="147"/>
      <c r="C19" s="147"/>
      <c r="D19" s="147"/>
      <c r="E19" s="147"/>
      <c r="F19" s="147"/>
    </row>
    <row r="20" spans="1:9" s="320" customFormat="1" ht="30" customHeight="1">
      <c r="A20" s="1684" t="s">
        <v>79</v>
      </c>
      <c r="B20" s="1688" t="s">
        <v>34</v>
      </c>
      <c r="C20" s="1688"/>
      <c r="D20" s="1688"/>
      <c r="E20" s="1688"/>
      <c r="F20" s="1690" t="s">
        <v>114</v>
      </c>
      <c r="G20" s="1686" t="s">
        <v>757</v>
      </c>
      <c r="H20" s="1692" t="s">
        <v>71</v>
      </c>
    </row>
    <row r="21" spans="1:9" s="320" customFormat="1" ht="17.25" customHeight="1" thickBot="1">
      <c r="A21" s="1685"/>
      <c r="B21" s="1689"/>
      <c r="C21" s="1689"/>
      <c r="D21" s="1689"/>
      <c r="E21" s="1689"/>
      <c r="F21" s="1691"/>
      <c r="G21" s="1687"/>
      <c r="H21" s="1693"/>
    </row>
    <row r="22" spans="1:9" ht="17.25" customHeight="1">
      <c r="A22" s="1278" t="s">
        <v>720</v>
      </c>
      <c r="B22" s="1279"/>
      <c r="C22" s="1279"/>
      <c r="D22" s="1279"/>
      <c r="E22" s="1279"/>
      <c r="F22" s="1279"/>
      <c r="G22" s="1279"/>
      <c r="H22" s="1279"/>
    </row>
    <row r="23" spans="1:9" ht="15" customHeight="1">
      <c r="A23" s="321">
        <v>1</v>
      </c>
      <c r="B23" s="1681" t="s">
        <v>814</v>
      </c>
      <c r="C23" s="1682"/>
      <c r="D23" s="1682"/>
      <c r="E23" s="1683"/>
      <c r="F23" s="322"/>
      <c r="G23" s="322"/>
      <c r="H23" s="357" t="s">
        <v>557</v>
      </c>
    </row>
    <row r="24" spans="1:9" ht="15" customHeight="1">
      <c r="A24" s="323">
        <v>2</v>
      </c>
      <c r="B24" s="1678" t="s">
        <v>35</v>
      </c>
      <c r="C24" s="1679"/>
      <c r="D24" s="1679"/>
      <c r="E24" s="1680"/>
      <c r="F24" s="322"/>
      <c r="G24" s="322"/>
      <c r="H24" s="350" t="s">
        <v>558</v>
      </c>
    </row>
    <row r="25" spans="1:9" ht="15" customHeight="1">
      <c r="A25" s="323">
        <v>3</v>
      </c>
      <c r="B25" s="1678" t="s">
        <v>36</v>
      </c>
      <c r="C25" s="1679"/>
      <c r="D25" s="1679"/>
      <c r="E25" s="1680"/>
      <c r="F25" s="324"/>
      <c r="G25" s="324"/>
      <c r="H25" s="350" t="s">
        <v>559</v>
      </c>
    </row>
    <row r="26" spans="1:9" ht="15" customHeight="1">
      <c r="A26" s="323">
        <v>4</v>
      </c>
      <c r="B26" s="1678" t="s">
        <v>99</v>
      </c>
      <c r="C26" s="1679"/>
      <c r="D26" s="1679"/>
      <c r="E26" s="1680"/>
      <c r="F26" s="324"/>
      <c r="G26" s="324"/>
      <c r="H26" s="350" t="s">
        <v>560</v>
      </c>
    </row>
    <row r="27" spans="1:9" ht="15" customHeight="1">
      <c r="A27" s="326">
        <v>5</v>
      </c>
      <c r="B27" s="1678" t="s">
        <v>100</v>
      </c>
      <c r="C27" s="1679"/>
      <c r="D27" s="1679"/>
      <c r="E27" s="1680"/>
      <c r="F27" s="327"/>
      <c r="G27" s="327"/>
      <c r="H27" s="350" t="s">
        <v>561</v>
      </c>
    </row>
    <row r="28" spans="1:9" ht="15" customHeight="1">
      <c r="A28" s="323">
        <v>6</v>
      </c>
      <c r="B28" s="1707" t="s">
        <v>811</v>
      </c>
      <c r="C28" s="1708"/>
      <c r="D28" s="1708"/>
      <c r="E28" s="1709"/>
      <c r="F28" s="327"/>
      <c r="G28" s="327"/>
      <c r="H28" s="350" t="s">
        <v>562</v>
      </c>
    </row>
    <row r="29" spans="1:9" ht="15" customHeight="1">
      <c r="A29" s="323">
        <v>7</v>
      </c>
      <c r="B29" s="1678" t="s">
        <v>39</v>
      </c>
      <c r="C29" s="1679"/>
      <c r="D29" s="1679"/>
      <c r="E29" s="1680"/>
      <c r="F29" s="324"/>
      <c r="G29" s="324"/>
      <c r="H29" s="350" t="s">
        <v>563</v>
      </c>
    </row>
    <row r="30" spans="1:9" ht="15" customHeight="1">
      <c r="A30" s="323">
        <v>8</v>
      </c>
      <c r="B30" s="1678" t="s">
        <v>40</v>
      </c>
      <c r="C30" s="1679"/>
      <c r="D30" s="1679"/>
      <c r="E30" s="1680"/>
      <c r="F30" s="327"/>
      <c r="G30" s="327"/>
      <c r="H30" s="350" t="s">
        <v>564</v>
      </c>
    </row>
    <row r="31" spans="1:9" ht="15" customHeight="1">
      <c r="A31" s="323">
        <v>9</v>
      </c>
      <c r="B31" s="1678" t="s">
        <v>37</v>
      </c>
      <c r="C31" s="1679"/>
      <c r="D31" s="1679"/>
      <c r="E31" s="1680"/>
      <c r="F31" s="327"/>
      <c r="G31" s="327"/>
      <c r="H31" s="350" t="s">
        <v>566</v>
      </c>
    </row>
    <row r="32" spans="1:9" ht="15" customHeight="1">
      <c r="A32" s="323">
        <v>10</v>
      </c>
      <c r="B32" s="1678" t="s">
        <v>553</v>
      </c>
      <c r="C32" s="1679"/>
      <c r="D32" s="1679"/>
      <c r="E32" s="1680"/>
      <c r="F32" s="327"/>
      <c r="G32" s="327"/>
      <c r="H32" s="350" t="s">
        <v>569</v>
      </c>
    </row>
    <row r="33" spans="1:8" ht="15" customHeight="1">
      <c r="A33" s="323">
        <v>11</v>
      </c>
      <c r="B33" s="1678" t="s">
        <v>38</v>
      </c>
      <c r="C33" s="1679"/>
      <c r="D33" s="1679"/>
      <c r="E33" s="1680"/>
      <c r="F33" s="328"/>
      <c r="G33" s="329"/>
      <c r="H33" s="350" t="s">
        <v>571</v>
      </c>
    </row>
    <row r="34" spans="1:8" ht="17.25" customHeight="1" thickBot="1">
      <c r="A34" s="330">
        <v>12</v>
      </c>
      <c r="B34" s="1701" t="s">
        <v>125</v>
      </c>
      <c r="C34" s="1702"/>
      <c r="D34" s="1702"/>
      <c r="E34" s="1703"/>
      <c r="F34" s="331">
        <f>SUM(F23:F33)</f>
        <v>0</v>
      </c>
      <c r="G34" s="331"/>
      <c r="H34" s="332"/>
    </row>
    <row r="35" spans="1:8" ht="17.25" customHeight="1" thickBot="1">
      <c r="A35" s="1280" t="s">
        <v>18</v>
      </c>
      <c r="B35" s="1281"/>
      <c r="C35" s="1281"/>
      <c r="D35" s="1281"/>
      <c r="E35" s="1281"/>
      <c r="F35" s="1281"/>
      <c r="G35" s="1281"/>
      <c r="H35" s="1281"/>
    </row>
    <row r="36" spans="1:8" ht="15" customHeight="1">
      <c r="A36" s="333">
        <v>13</v>
      </c>
      <c r="B36" s="1681" t="s">
        <v>655</v>
      </c>
      <c r="C36" s="1682"/>
      <c r="D36" s="1682"/>
      <c r="E36" s="1683"/>
      <c r="F36" s="334"/>
      <c r="G36" s="335"/>
      <c r="H36" s="357" t="s">
        <v>572</v>
      </c>
    </row>
    <row r="37" spans="1:8" ht="15" customHeight="1">
      <c r="A37" s="347">
        <v>14</v>
      </c>
      <c r="B37" s="1678" t="s">
        <v>565</v>
      </c>
      <c r="C37" s="1679"/>
      <c r="D37" s="1679"/>
      <c r="E37" s="1680"/>
      <c r="F37" s="337"/>
      <c r="G37" s="338"/>
      <c r="H37" s="350" t="s">
        <v>573</v>
      </c>
    </row>
    <row r="38" spans="1:8" ht="21" customHeight="1" thickBot="1">
      <c r="A38" s="336">
        <v>15</v>
      </c>
      <c r="B38" s="1704" t="s">
        <v>41</v>
      </c>
      <c r="C38" s="1705"/>
      <c r="D38" s="1705"/>
      <c r="E38" s="1706"/>
      <c r="F38" s="337">
        <f>SUM(F36:F37)</f>
        <v>0</v>
      </c>
      <c r="G38" s="339"/>
      <c r="H38" s="340"/>
    </row>
    <row r="39" spans="1:8" ht="17.25" customHeight="1" thickBot="1">
      <c r="A39" s="1280" t="s">
        <v>285</v>
      </c>
      <c r="B39" s="1281"/>
      <c r="C39" s="1281"/>
      <c r="D39" s="1281"/>
      <c r="E39" s="1281"/>
      <c r="F39" s="1281"/>
      <c r="G39" s="1281"/>
      <c r="H39" s="1281"/>
    </row>
    <row r="40" spans="1:8" ht="15" customHeight="1">
      <c r="A40" s="321">
        <v>16</v>
      </c>
      <c r="B40" s="1681" t="s">
        <v>700</v>
      </c>
      <c r="C40" s="1682"/>
      <c r="D40" s="1682"/>
      <c r="E40" s="1683"/>
      <c r="F40" s="348"/>
      <c r="G40" s="349"/>
      <c r="H40" s="350"/>
    </row>
    <row r="41" spans="1:8" ht="15" customHeight="1">
      <c r="A41" s="321">
        <v>17</v>
      </c>
      <c r="B41" s="1681" t="s">
        <v>229</v>
      </c>
      <c r="C41" s="1682"/>
      <c r="D41" s="1682"/>
      <c r="E41" s="1683"/>
      <c r="F41" s="348"/>
      <c r="G41" s="349"/>
      <c r="H41" s="350" t="s">
        <v>627</v>
      </c>
    </row>
    <row r="42" spans="1:8" ht="15" customHeight="1">
      <c r="A42" s="323">
        <v>18</v>
      </c>
      <c r="B42" s="1678" t="s">
        <v>228</v>
      </c>
      <c r="C42" s="1679"/>
      <c r="D42" s="1679"/>
      <c r="E42" s="1680"/>
      <c r="F42" s="351"/>
      <c r="G42" s="351"/>
      <c r="H42" s="350" t="s">
        <v>627</v>
      </c>
    </row>
    <row r="43" spans="1:8" ht="15" customHeight="1">
      <c r="A43" s="323">
        <v>19</v>
      </c>
      <c r="B43" s="1678" t="s">
        <v>230</v>
      </c>
      <c r="C43" s="1679"/>
      <c r="D43" s="1679"/>
      <c r="E43" s="1680"/>
      <c r="F43" s="351"/>
      <c r="G43" s="351"/>
      <c r="H43" s="350" t="s">
        <v>627</v>
      </c>
    </row>
    <row r="44" spans="1:8" ht="15" customHeight="1">
      <c r="A44" s="323">
        <v>20</v>
      </c>
      <c r="B44" s="1678" t="s">
        <v>256</v>
      </c>
      <c r="C44" s="1679"/>
      <c r="D44" s="1679"/>
      <c r="E44" s="1680"/>
      <c r="F44" s="351"/>
      <c r="G44" s="351"/>
      <c r="H44" s="350" t="s">
        <v>627</v>
      </c>
    </row>
    <row r="45" spans="1:8" ht="15" customHeight="1">
      <c r="A45" s="323">
        <v>21</v>
      </c>
      <c r="B45" s="1678" t="s">
        <v>80</v>
      </c>
      <c r="C45" s="1679"/>
      <c r="D45" s="1679"/>
      <c r="E45" s="1680"/>
      <c r="F45" s="351"/>
      <c r="G45" s="351"/>
      <c r="H45" s="350" t="s">
        <v>627</v>
      </c>
    </row>
    <row r="46" spans="1:8" ht="17.25" customHeight="1">
      <c r="A46" s="341">
        <v>22</v>
      </c>
      <c r="B46" s="1698" t="s">
        <v>56</v>
      </c>
      <c r="C46" s="1699"/>
      <c r="D46" s="1699"/>
      <c r="E46" s="1700"/>
      <c r="F46" s="355">
        <f>SUM(F40:F45)</f>
        <v>0</v>
      </c>
      <c r="G46" s="355"/>
      <c r="H46" s="350"/>
    </row>
    <row r="47" spans="1:8" ht="17.25" customHeight="1">
      <c r="A47" s="341">
        <v>23</v>
      </c>
      <c r="B47" s="1694" t="s">
        <v>43</v>
      </c>
      <c r="C47" s="1695"/>
      <c r="D47" s="1695"/>
      <c r="E47" s="1696"/>
      <c r="F47" s="352">
        <f>F34+F46+F38</f>
        <v>0</v>
      </c>
      <c r="G47" s="352"/>
      <c r="H47" s="353"/>
    </row>
    <row r="48" spans="1:8" ht="17.25" customHeight="1">
      <c r="A48" s="323">
        <v>24</v>
      </c>
      <c r="B48" s="1710" t="s">
        <v>693</v>
      </c>
      <c r="C48" s="1711"/>
      <c r="D48" s="1711"/>
      <c r="E48" s="1712"/>
      <c r="F48" s="354"/>
      <c r="G48" s="354"/>
      <c r="H48" s="353"/>
    </row>
    <row r="49" spans="1:8" ht="17.25" customHeight="1">
      <c r="A49" s="341">
        <v>25</v>
      </c>
      <c r="B49" s="1694" t="s">
        <v>81</v>
      </c>
      <c r="C49" s="1695"/>
      <c r="D49" s="1695"/>
      <c r="E49" s="1696"/>
      <c r="F49" s="352">
        <f>F47+F48</f>
        <v>0</v>
      </c>
      <c r="G49" s="352"/>
      <c r="H49" s="353"/>
    </row>
    <row r="50" spans="1:8" ht="17.25" customHeight="1">
      <c r="A50" s="323">
        <v>26</v>
      </c>
      <c r="B50" s="1710" t="s">
        <v>753</v>
      </c>
      <c r="C50" s="1711"/>
      <c r="D50" s="1711"/>
      <c r="E50" s="1712"/>
      <c r="F50" s="354"/>
      <c r="G50" s="354"/>
      <c r="H50" s="353"/>
    </row>
    <row r="51" spans="1:8" ht="17.25" customHeight="1">
      <c r="A51" s="341">
        <v>27</v>
      </c>
      <c r="B51" s="1694" t="s">
        <v>106</v>
      </c>
      <c r="C51" s="1695"/>
      <c r="D51" s="1695"/>
      <c r="E51" s="1696"/>
      <c r="F51" s="352">
        <f>F49+F50</f>
        <v>0</v>
      </c>
      <c r="G51" s="352"/>
      <c r="H51" s="353"/>
    </row>
    <row r="52" spans="1:8" ht="15">
      <c r="A52" s="341">
        <v>28</v>
      </c>
      <c r="B52" s="1698" t="s">
        <v>97</v>
      </c>
      <c r="C52" s="1699"/>
      <c r="D52" s="1699"/>
      <c r="E52" s="1700"/>
      <c r="F52" s="355">
        <f>F51</f>
        <v>0</v>
      </c>
      <c r="G52" s="355">
        <f>F52*0.65</f>
        <v>0</v>
      </c>
      <c r="H52" s="350"/>
    </row>
    <row r="53" spans="1:8" ht="15.75" thickBot="1">
      <c r="A53" s="342">
        <v>29</v>
      </c>
      <c r="B53" s="1697" t="s">
        <v>98</v>
      </c>
      <c r="C53" s="1697"/>
      <c r="D53" s="1697"/>
      <c r="E53" s="1697"/>
      <c r="F53" s="356">
        <f>F52*1.22</f>
        <v>0</v>
      </c>
      <c r="G53" s="998">
        <f>G52*1.22</f>
        <v>0</v>
      </c>
      <c r="H53" s="999"/>
    </row>
    <row r="56" spans="1:8" ht="15">
      <c r="A56" s="147"/>
      <c r="B56" s="189"/>
      <c r="F56" s="133"/>
    </row>
    <row r="57" spans="1:8">
      <c r="F57" s="133"/>
    </row>
    <row r="58" spans="1:8">
      <c r="A58" s="94"/>
      <c r="B58" s="95" t="s">
        <v>414</v>
      </c>
      <c r="C58" s="97"/>
      <c r="E58" s="97"/>
      <c r="F58" s="96"/>
      <c r="G58" s="97"/>
      <c r="H58" s="99"/>
    </row>
    <row r="59" spans="1:8">
      <c r="A59" s="94"/>
      <c r="B59" s="98" t="s">
        <v>258</v>
      </c>
      <c r="C59" s="96"/>
      <c r="E59" s="99" t="s">
        <v>709</v>
      </c>
      <c r="F59" s="96"/>
      <c r="G59" s="98" t="s">
        <v>96</v>
      </c>
      <c r="H59" s="99"/>
    </row>
    <row r="60" spans="1:8" ht="15">
      <c r="B60" s="343"/>
      <c r="C60" s="96"/>
      <c r="D60" s="96"/>
      <c r="E60" s="96"/>
      <c r="F60" s="96"/>
    </row>
    <row r="61" spans="1:8" ht="15">
      <c r="B61" s="343"/>
      <c r="C61" s="246"/>
      <c r="D61" s="96"/>
      <c r="E61" s="344"/>
      <c r="G61" s="189"/>
    </row>
    <row r="62" spans="1:8">
      <c r="B62" s="96"/>
      <c r="C62" s="345"/>
      <c r="F62" s="246"/>
    </row>
  </sheetData>
  <mergeCells count="36">
    <mergeCell ref="B53:E53"/>
    <mergeCell ref="B47:E47"/>
    <mergeCell ref="B48:E48"/>
    <mergeCell ref="B49:E49"/>
    <mergeCell ref="B41:E41"/>
    <mergeCell ref="B42:E42"/>
    <mergeCell ref="B43:E43"/>
    <mergeCell ref="B44:E44"/>
    <mergeCell ref="B45:E45"/>
    <mergeCell ref="B46:E46"/>
    <mergeCell ref="B38:E38"/>
    <mergeCell ref="B40:E40"/>
    <mergeCell ref="B50:E50"/>
    <mergeCell ref="B51:E51"/>
    <mergeCell ref="B52:E52"/>
    <mergeCell ref="B32:E32"/>
    <mergeCell ref="B33:E33"/>
    <mergeCell ref="B34:E34"/>
    <mergeCell ref="B36:E36"/>
    <mergeCell ref="B37:E37"/>
    <mergeCell ref="B31:E31"/>
    <mergeCell ref="B27:E27"/>
    <mergeCell ref="B24:E24"/>
    <mergeCell ref="B25:E25"/>
    <mergeCell ref="B26:E26"/>
    <mergeCell ref="B23:E23"/>
    <mergeCell ref="H20:H21"/>
    <mergeCell ref="B28:E28"/>
    <mergeCell ref="B29:E29"/>
    <mergeCell ref="B30:E30"/>
    <mergeCell ref="A5:G5"/>
    <mergeCell ref="A7:D7"/>
    <mergeCell ref="A20:A21"/>
    <mergeCell ref="B20:E21"/>
    <mergeCell ref="F20:F21"/>
    <mergeCell ref="G20:G21"/>
  </mergeCells>
  <pageMargins left="0.74803149606299213" right="0.39370078740157483" top="0.35433070866141736" bottom="0.35433070866141736" header="0.51181102362204722" footer="0.51181102362204722"/>
  <pageSetup paperSize="9" scale="9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CCFFCC"/>
    <pageSetUpPr fitToPage="1"/>
  </sheetPr>
  <dimension ref="A1:R28"/>
  <sheetViews>
    <sheetView zoomScale="90" zoomScaleNormal="90" workbookViewId="0">
      <selection activeCell="G6" sqref="G6:H6"/>
    </sheetView>
  </sheetViews>
  <sheetFormatPr defaultColWidth="8.140625" defaultRowHeight="14.25"/>
  <cols>
    <col min="1" max="1" width="4.28515625" style="358" customWidth="1"/>
    <col min="2" max="2" width="33.140625" style="358" customWidth="1"/>
    <col min="3" max="3" width="10" style="358" customWidth="1"/>
    <col min="4" max="4" width="13.5703125" style="358" customWidth="1"/>
    <col min="5" max="5" width="14.28515625" style="358" customWidth="1"/>
    <col min="6" max="6" width="17" style="358" customWidth="1"/>
    <col min="7" max="7" width="14.140625" style="358" customWidth="1"/>
    <col min="8" max="8" width="12.85546875" style="358" customWidth="1"/>
    <col min="9" max="9" width="10.140625" style="360" hidden="1" customWidth="1"/>
    <col min="10" max="10" width="0.28515625" style="360" customWidth="1"/>
    <col min="11" max="12" width="10.140625" style="360" hidden="1" customWidth="1"/>
    <col min="13" max="13" width="10.42578125" style="360" hidden="1" customWidth="1"/>
    <col min="14" max="18" width="8.140625" style="360"/>
    <col min="19" max="16384" width="8.140625" style="358"/>
  </cols>
  <sheetData>
    <row r="1" spans="1:18">
      <c r="E1" s="1716" t="s">
        <v>721</v>
      </c>
      <c r="F1" s="1716"/>
      <c r="G1" s="1716"/>
      <c r="H1" s="1716"/>
      <c r="I1" s="359"/>
    </row>
    <row r="2" spans="1:18" s="361" customFormat="1" ht="15.75">
      <c r="A2" s="1717" t="s">
        <v>628</v>
      </c>
      <c r="B2" s="1717"/>
      <c r="C2" s="1717"/>
      <c r="D2" s="1717"/>
      <c r="E2" s="1717"/>
      <c r="F2" s="1717"/>
      <c r="G2" s="1717"/>
      <c r="H2" s="1717"/>
      <c r="I2" s="362"/>
      <c r="J2" s="362"/>
      <c r="K2" s="362"/>
      <c r="L2" s="362"/>
      <c r="M2" s="362"/>
      <c r="N2" s="362"/>
      <c r="O2" s="362"/>
      <c r="P2" s="362"/>
      <c r="Q2" s="362"/>
      <c r="R2" s="362"/>
    </row>
    <row r="3" spans="1:18" s="361" customFormat="1" ht="18" customHeight="1">
      <c r="A3" s="1718" t="s">
        <v>527</v>
      </c>
      <c r="B3" s="1718"/>
      <c r="C3" s="1718"/>
      <c r="D3" s="1718"/>
      <c r="E3" s="1718"/>
      <c r="F3" s="1718"/>
      <c r="G3" s="1718"/>
      <c r="H3" s="1718"/>
      <c r="I3" s="362"/>
      <c r="J3" s="362"/>
      <c r="K3" s="362"/>
      <c r="L3" s="362"/>
      <c r="M3" s="362"/>
      <c r="N3" s="362"/>
      <c r="O3" s="362"/>
      <c r="P3" s="362"/>
      <c r="Q3" s="362"/>
      <c r="R3" s="362"/>
    </row>
    <row r="4" spans="1:18" s="361" customFormat="1" ht="18" customHeight="1">
      <c r="A4" s="363"/>
      <c r="B4" s="363"/>
      <c r="C4" s="363"/>
      <c r="D4" s="363"/>
      <c r="E4" s="363"/>
      <c r="F4" s="363"/>
      <c r="G4" s="363"/>
      <c r="H4" s="363"/>
      <c r="I4" s="362"/>
      <c r="J4" s="362"/>
      <c r="K4" s="362"/>
      <c r="L4" s="362"/>
      <c r="M4" s="362"/>
      <c r="N4" s="362"/>
      <c r="O4" s="362"/>
      <c r="P4" s="362"/>
      <c r="Q4" s="362"/>
      <c r="R4" s="362"/>
    </row>
    <row r="5" spans="1:18" ht="15">
      <c r="A5" s="1719"/>
      <c r="B5" s="1719"/>
      <c r="C5" s="1719"/>
      <c r="D5" s="1719"/>
      <c r="E5" s="1719"/>
      <c r="F5" s="1719"/>
      <c r="G5" s="1719"/>
      <c r="H5" s="1719"/>
    </row>
    <row r="6" spans="1:18" ht="15" thickBot="1">
      <c r="G6" s="1720" t="s">
        <v>120</v>
      </c>
      <c r="H6" s="1720"/>
    </row>
    <row r="7" spans="1:18" s="361" customFormat="1" ht="75" customHeight="1">
      <c r="A7" s="389" t="s">
        <v>0</v>
      </c>
      <c r="B7" s="390" t="s">
        <v>121</v>
      </c>
      <c r="C7" s="390" t="s">
        <v>269</v>
      </c>
      <c r="D7" s="390" t="s">
        <v>122</v>
      </c>
      <c r="E7" s="390" t="s">
        <v>197</v>
      </c>
      <c r="F7" s="390" t="s">
        <v>123</v>
      </c>
      <c r="G7" s="390" t="s">
        <v>198</v>
      </c>
      <c r="H7" s="391" t="s">
        <v>124</v>
      </c>
      <c r="I7" s="362"/>
      <c r="J7" s="362"/>
      <c r="K7" s="362"/>
      <c r="L7" s="362"/>
      <c r="M7" s="362"/>
      <c r="N7" s="362"/>
      <c r="O7" s="362"/>
      <c r="P7" s="362"/>
      <c r="Q7" s="362"/>
      <c r="R7" s="362"/>
    </row>
    <row r="8" spans="1:18" s="361" customFormat="1" ht="15">
      <c r="A8" s="392">
        <v>1</v>
      </c>
      <c r="B8" s="393">
        <v>2</v>
      </c>
      <c r="C8" s="393">
        <v>3</v>
      </c>
      <c r="D8" s="393">
        <v>4</v>
      </c>
      <c r="E8" s="393">
        <v>5</v>
      </c>
      <c r="F8" s="393">
        <v>6</v>
      </c>
      <c r="G8" s="393">
        <v>7</v>
      </c>
      <c r="H8" s="394">
        <v>8</v>
      </c>
      <c r="I8" s="362"/>
      <c r="J8" s="362"/>
      <c r="K8" s="362"/>
      <c r="L8" s="362"/>
      <c r="M8" s="362"/>
      <c r="N8" s="362"/>
      <c r="O8" s="362"/>
      <c r="P8" s="362"/>
      <c r="Q8" s="362"/>
      <c r="R8" s="362"/>
    </row>
    <row r="9" spans="1:18" s="361" customFormat="1" ht="30" customHeight="1">
      <c r="A9" s="364"/>
      <c r="B9" s="365" t="s">
        <v>528</v>
      </c>
      <c r="C9" s="1713"/>
      <c r="D9" s="1714"/>
      <c r="E9" s="1714"/>
      <c r="F9" s="1714"/>
      <c r="G9" s="1714"/>
      <c r="H9" s="1715"/>
      <c r="I9" s="362"/>
      <c r="J9" s="362"/>
      <c r="K9" s="362"/>
      <c r="L9" s="362"/>
      <c r="M9" s="362"/>
      <c r="N9" s="362"/>
      <c r="O9" s="362"/>
      <c r="P9" s="362"/>
      <c r="Q9" s="362"/>
      <c r="R9" s="362"/>
    </row>
    <row r="10" spans="1:18" s="369" customFormat="1">
      <c r="A10" s="366">
        <v>1</v>
      </c>
      <c r="B10" s="194"/>
      <c r="C10" s="194"/>
      <c r="D10" s="303"/>
      <c r="E10" s="196"/>
      <c r="F10" s="196"/>
      <c r="G10" s="196"/>
      <c r="H10" s="367"/>
      <c r="I10" s="368"/>
      <c r="J10" s="368"/>
      <c r="K10" s="368"/>
      <c r="L10" s="368"/>
      <c r="M10" s="368"/>
      <c r="N10" s="368"/>
      <c r="O10" s="368"/>
      <c r="P10" s="368"/>
      <c r="Q10" s="368"/>
      <c r="R10" s="368"/>
    </row>
    <row r="11" spans="1:18" s="369" customFormat="1">
      <c r="A11" s="366">
        <v>2</v>
      </c>
      <c r="B11" s="194"/>
      <c r="C11" s="194"/>
      <c r="D11" s="303"/>
      <c r="E11" s="196"/>
      <c r="F11" s="196"/>
      <c r="G11" s="196"/>
      <c r="H11" s="367"/>
      <c r="I11" s="368"/>
      <c r="J11" s="368"/>
      <c r="K11" s="368"/>
      <c r="L11" s="368"/>
      <c r="M11" s="368"/>
      <c r="N11" s="368"/>
      <c r="O11" s="368"/>
      <c r="P11" s="368"/>
      <c r="Q11" s="368"/>
      <c r="R11" s="368"/>
    </row>
    <row r="12" spans="1:18" s="369" customFormat="1">
      <c r="A12" s="366">
        <v>3</v>
      </c>
      <c r="B12" s="194"/>
      <c r="C12" s="194"/>
      <c r="D12" s="303"/>
      <c r="E12" s="196"/>
      <c r="F12" s="196"/>
      <c r="G12" s="196"/>
      <c r="H12" s="367"/>
      <c r="I12" s="368"/>
      <c r="J12" s="368"/>
      <c r="K12" s="368"/>
      <c r="L12" s="368"/>
      <c r="M12" s="368"/>
      <c r="N12" s="368"/>
      <c r="O12" s="368"/>
      <c r="P12" s="368"/>
      <c r="Q12" s="368"/>
      <c r="R12" s="368"/>
    </row>
    <row r="13" spans="1:18" s="369" customFormat="1">
      <c r="A13" s="366">
        <v>4</v>
      </c>
      <c r="B13" s="194"/>
      <c r="C13" s="194"/>
      <c r="D13" s="303"/>
      <c r="E13" s="196"/>
      <c r="F13" s="196"/>
      <c r="G13" s="196"/>
      <c r="H13" s="367"/>
      <c r="I13" s="368"/>
      <c r="J13" s="368"/>
      <c r="K13" s="368"/>
      <c r="L13" s="368"/>
      <c r="M13" s="368"/>
      <c r="N13" s="368"/>
      <c r="O13" s="368"/>
      <c r="P13" s="368"/>
      <c r="Q13" s="368"/>
      <c r="R13" s="368"/>
    </row>
    <row r="14" spans="1:18" s="369" customFormat="1">
      <c r="A14" s="366">
        <v>5</v>
      </c>
      <c r="B14" s="194"/>
      <c r="C14" s="194"/>
      <c r="D14" s="303"/>
      <c r="E14" s="196"/>
      <c r="F14" s="196"/>
      <c r="G14" s="196"/>
      <c r="H14" s="367"/>
      <c r="I14" s="368"/>
      <c r="J14" s="368"/>
      <c r="K14" s="368"/>
      <c r="L14" s="368"/>
      <c r="M14" s="368"/>
      <c r="N14" s="368"/>
      <c r="O14" s="368"/>
      <c r="P14" s="368"/>
      <c r="Q14" s="368"/>
      <c r="R14" s="368"/>
    </row>
    <row r="15" spans="1:18" s="369" customFormat="1">
      <c r="A15" s="366">
        <v>6</v>
      </c>
      <c r="B15" s="194"/>
      <c r="C15" s="194"/>
      <c r="D15" s="303"/>
      <c r="E15" s="196"/>
      <c r="F15" s="196"/>
      <c r="G15" s="196"/>
      <c r="H15" s="367"/>
      <c r="I15" s="368"/>
      <c r="J15" s="368"/>
      <c r="K15" s="368"/>
      <c r="L15" s="368"/>
      <c r="M15" s="368"/>
      <c r="N15" s="368"/>
      <c r="O15" s="368"/>
      <c r="P15" s="368"/>
      <c r="Q15" s="368"/>
      <c r="R15" s="368"/>
    </row>
    <row r="16" spans="1:18" s="369" customFormat="1">
      <c r="A16" s="366">
        <v>7</v>
      </c>
      <c r="B16" s="194"/>
      <c r="C16" s="194"/>
      <c r="D16" s="303"/>
      <c r="E16" s="196"/>
      <c r="F16" s="196"/>
      <c r="G16" s="196"/>
      <c r="H16" s="367"/>
      <c r="I16" s="368"/>
      <c r="J16" s="368"/>
      <c r="K16" s="368"/>
      <c r="L16" s="368"/>
      <c r="M16" s="368"/>
      <c r="N16" s="368"/>
      <c r="O16" s="368"/>
      <c r="P16" s="368"/>
      <c r="Q16" s="368"/>
      <c r="R16" s="368"/>
    </row>
    <row r="17" spans="1:18" s="369" customFormat="1">
      <c r="A17" s="366">
        <v>8</v>
      </c>
      <c r="B17" s="194"/>
      <c r="C17" s="194"/>
      <c r="D17" s="303"/>
      <c r="E17" s="196"/>
      <c r="F17" s="196"/>
      <c r="G17" s="196"/>
      <c r="H17" s="367"/>
      <c r="I17" s="368"/>
      <c r="J17" s="368"/>
      <c r="K17" s="368"/>
      <c r="L17" s="368"/>
      <c r="M17" s="368"/>
      <c r="N17" s="368"/>
      <c r="O17" s="368"/>
      <c r="P17" s="368"/>
      <c r="Q17" s="368"/>
      <c r="R17" s="368"/>
    </row>
    <row r="18" spans="1:18" s="369" customFormat="1">
      <c r="A18" s="366">
        <v>9</v>
      </c>
      <c r="B18" s="194"/>
      <c r="C18" s="194"/>
      <c r="D18" s="303"/>
      <c r="E18" s="196"/>
      <c r="F18" s="196"/>
      <c r="G18" s="196"/>
      <c r="H18" s="367"/>
      <c r="I18" s="368"/>
      <c r="J18" s="368"/>
      <c r="K18" s="368"/>
      <c r="L18" s="368"/>
      <c r="M18" s="368"/>
      <c r="N18" s="368"/>
      <c r="O18" s="368"/>
      <c r="P18" s="368"/>
      <c r="Q18" s="368"/>
      <c r="R18" s="368"/>
    </row>
    <row r="19" spans="1:18" s="369" customFormat="1">
      <c r="A19" s="366">
        <v>10</v>
      </c>
      <c r="B19" s="194"/>
      <c r="C19" s="194"/>
      <c r="D19" s="303"/>
      <c r="E19" s="196"/>
      <c r="F19" s="196"/>
      <c r="G19" s="196"/>
      <c r="H19" s="367"/>
      <c r="I19" s="368"/>
      <c r="J19" s="368"/>
      <c r="K19" s="368"/>
      <c r="L19" s="368"/>
      <c r="M19" s="368"/>
      <c r="N19" s="368"/>
      <c r="O19" s="368"/>
      <c r="P19" s="368"/>
      <c r="Q19" s="368"/>
      <c r="R19" s="368"/>
    </row>
    <row r="20" spans="1:18" ht="15">
      <c r="A20" s="370"/>
      <c r="B20" s="371" t="s">
        <v>125</v>
      </c>
      <c r="C20" s="371"/>
      <c r="D20" s="372"/>
      <c r="E20" s="373"/>
      <c r="F20" s="373"/>
      <c r="G20" s="373"/>
      <c r="H20" s="374"/>
    </row>
    <row r="21" spans="1:18" ht="17.25" customHeight="1">
      <c r="A21" s="375"/>
      <c r="B21" s="424" t="s">
        <v>134</v>
      </c>
      <c r="C21" s="376"/>
      <c r="D21" s="377"/>
      <c r="E21" s="378"/>
      <c r="F21" s="378"/>
      <c r="G21" s="378"/>
      <c r="H21" s="379"/>
    </row>
    <row r="22" spans="1:18" ht="17.25" customHeight="1" thickBot="1">
      <c r="A22" s="380"/>
      <c r="B22" s="430" t="s">
        <v>135</v>
      </c>
      <c r="C22" s="381"/>
      <c r="D22" s="382"/>
      <c r="E22" s="382"/>
      <c r="F22" s="382"/>
      <c r="G22" s="382"/>
      <c r="H22" s="383"/>
    </row>
    <row r="23" spans="1:18" ht="15">
      <c r="B23" s="384"/>
      <c r="C23" s="384"/>
      <c r="D23" s="384"/>
    </row>
    <row r="25" spans="1:18" ht="23.25" customHeight="1"/>
    <row r="26" spans="1:18" s="385" customFormat="1">
      <c r="B26" s="385" t="s">
        <v>529</v>
      </c>
      <c r="F26" s="386"/>
      <c r="I26" s="387"/>
      <c r="J26" s="387"/>
      <c r="K26" s="387"/>
      <c r="L26" s="387"/>
      <c r="M26" s="387"/>
      <c r="N26" s="387"/>
      <c r="O26" s="387"/>
      <c r="P26" s="387"/>
      <c r="Q26" s="387"/>
      <c r="R26" s="387"/>
    </row>
    <row r="27" spans="1:18" s="94" customFormat="1">
      <c r="B27" s="95" t="s">
        <v>414</v>
      </c>
      <c r="D27" s="1669"/>
      <c r="E27" s="1669"/>
      <c r="G27" s="388"/>
      <c r="I27" s="1602"/>
      <c r="J27" s="1602"/>
      <c r="L27" s="1602"/>
      <c r="M27" s="1602"/>
    </row>
    <row r="28" spans="1:18" s="94" customFormat="1">
      <c r="B28" s="240" t="s">
        <v>258</v>
      </c>
      <c r="D28" s="1721" t="s">
        <v>94</v>
      </c>
      <c r="E28" s="1721"/>
      <c r="G28" s="240" t="s">
        <v>96</v>
      </c>
      <c r="I28" s="1602"/>
      <c r="J28" s="1602"/>
      <c r="L28" s="1631"/>
      <c r="M28" s="1631"/>
    </row>
  </sheetData>
  <mergeCells count="12">
    <mergeCell ref="D27:E27"/>
    <mergeCell ref="I27:J27"/>
    <mergeCell ref="L27:M27"/>
    <mergeCell ref="D28:E28"/>
    <mergeCell ref="I28:J28"/>
    <mergeCell ref="L28:M28"/>
    <mergeCell ref="C9:H9"/>
    <mergeCell ref="E1:H1"/>
    <mergeCell ref="A2:H2"/>
    <mergeCell ref="A3:H3"/>
    <mergeCell ref="A5:H5"/>
    <mergeCell ref="G6:H6"/>
  </mergeCells>
  <pageMargins left="0.51181102362204722" right="0.19685039370078741" top="0.55118110236220474" bottom="0.35433070866141736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A86"/>
  <sheetViews>
    <sheetView view="pageBreakPreview" zoomScale="90" zoomScaleNormal="85" zoomScaleSheetLayoutView="90" workbookViewId="0">
      <selection activeCell="B18" sqref="B18"/>
    </sheetView>
  </sheetViews>
  <sheetFormatPr defaultRowHeight="12.75"/>
  <cols>
    <col min="1" max="1" width="3.5703125" style="29" customWidth="1"/>
    <col min="2" max="2" width="24.5703125" style="29" customWidth="1"/>
    <col min="3" max="3" width="11" style="29" hidden="1" customWidth="1"/>
    <col min="4" max="4" width="6" style="29" hidden="1" customWidth="1"/>
    <col min="5" max="6" width="7" style="29" hidden="1" customWidth="1"/>
    <col min="7" max="7" width="9" style="30" hidden="1" customWidth="1"/>
    <col min="8" max="8" width="8.85546875" style="30" customWidth="1"/>
    <col min="9" max="9" width="10.7109375" style="30" customWidth="1"/>
    <col min="10" max="10" width="8.85546875" style="30" customWidth="1"/>
    <col min="11" max="11" width="12.28515625" style="30" customWidth="1"/>
    <col min="12" max="12" width="11.42578125" style="30" customWidth="1"/>
    <col min="13" max="13" width="9.7109375" style="30" customWidth="1"/>
    <col min="14" max="15" width="9.5703125" style="30" customWidth="1"/>
    <col min="16" max="16" width="10.28515625" style="30" customWidth="1"/>
    <col min="17" max="17" width="11.140625" style="29" customWidth="1"/>
    <col min="18" max="18" width="11.85546875" style="30" customWidth="1"/>
    <col min="19" max="19" width="13.7109375" style="29" customWidth="1"/>
    <col min="20" max="20" width="11.28515625" style="29" customWidth="1"/>
    <col min="21" max="21" width="8" style="89" customWidth="1"/>
    <col min="22" max="22" width="12" style="30" customWidth="1"/>
    <col min="23" max="23" width="13.28515625" style="30" hidden="1" customWidth="1"/>
    <col min="24" max="24" width="12.42578125" style="30" customWidth="1"/>
    <col min="25" max="25" width="0.140625" style="32" customWidth="1"/>
    <col min="26" max="26" width="0.42578125" style="32" customWidth="1"/>
    <col min="27" max="27" width="0.140625" style="32" hidden="1" customWidth="1"/>
    <col min="28" max="28" width="0" style="32" hidden="1" customWidth="1"/>
    <col min="29" max="16384" width="9.140625" style="32"/>
  </cols>
  <sheetData>
    <row r="1" spans="1:26" ht="14.25">
      <c r="T1" s="1568" t="s">
        <v>268</v>
      </c>
      <c r="U1" s="1568"/>
      <c r="V1" s="1568"/>
      <c r="W1" s="1568"/>
      <c r="X1" s="1568"/>
      <c r="Y1" s="1568"/>
      <c r="Z1" s="1568"/>
    </row>
    <row r="2" spans="1:26" ht="15.75">
      <c r="A2" s="32"/>
      <c r="B2" s="1569" t="s">
        <v>536</v>
      </c>
      <c r="C2" s="1569"/>
      <c r="D2" s="1569"/>
      <c r="E2" s="1569"/>
      <c r="F2" s="1569"/>
      <c r="G2" s="1569"/>
      <c r="H2" s="1569"/>
      <c r="I2" s="1569"/>
      <c r="J2" s="1569"/>
      <c r="K2" s="1569"/>
      <c r="L2" s="1569"/>
      <c r="M2" s="1569"/>
      <c r="N2" s="1569"/>
      <c r="O2" s="1569"/>
      <c r="P2" s="1569"/>
      <c r="Q2" s="1569"/>
      <c r="R2" s="1569"/>
      <c r="S2" s="1569"/>
      <c r="T2" s="34"/>
      <c r="U2" s="35"/>
      <c r="V2" s="36"/>
      <c r="W2" s="36"/>
      <c r="X2" s="36"/>
    </row>
    <row r="3" spans="1:26" ht="15.75">
      <c r="A3" s="32"/>
      <c r="B3" s="1569" t="s">
        <v>531</v>
      </c>
      <c r="C3" s="1569"/>
      <c r="D3" s="1569"/>
      <c r="E3" s="1569"/>
      <c r="F3" s="1569"/>
      <c r="G3" s="1569"/>
      <c r="H3" s="1569"/>
      <c r="I3" s="1569"/>
      <c r="J3" s="1569"/>
      <c r="K3" s="1569"/>
      <c r="L3" s="1569"/>
      <c r="M3" s="1569"/>
      <c r="N3" s="1569"/>
      <c r="O3" s="1569"/>
      <c r="P3" s="1569"/>
      <c r="Q3" s="1569"/>
      <c r="R3" s="1569"/>
      <c r="S3" s="1569"/>
      <c r="T3" s="34"/>
      <c r="U3" s="35"/>
      <c r="V3" s="36"/>
      <c r="W3" s="36"/>
      <c r="X3" s="36"/>
    </row>
    <row r="4" spans="1:26" ht="15">
      <c r="A4" s="32"/>
      <c r="B4" s="1570"/>
      <c r="C4" s="1570"/>
      <c r="D4" s="1570"/>
      <c r="E4" s="1570"/>
      <c r="F4" s="1570"/>
      <c r="G4" s="1570"/>
      <c r="H4" s="1570"/>
      <c r="I4" s="1570"/>
      <c r="J4" s="1570"/>
      <c r="K4" s="1570"/>
      <c r="L4" s="1570"/>
      <c r="M4" s="1570"/>
      <c r="N4" s="1570"/>
      <c r="O4" s="1570"/>
      <c r="P4" s="1570"/>
      <c r="Q4" s="1570"/>
      <c r="R4" s="1570"/>
      <c r="S4" s="1570"/>
      <c r="T4" s="34"/>
      <c r="U4" s="35"/>
      <c r="V4" s="36" t="s">
        <v>45</v>
      </c>
      <c r="W4" s="36"/>
      <c r="X4" s="36"/>
    </row>
    <row r="5" spans="1:26" ht="15">
      <c r="A5" s="32"/>
      <c r="B5" s="1565" t="s">
        <v>492</v>
      </c>
      <c r="C5" s="1565"/>
      <c r="D5" s="38"/>
      <c r="E5" s="38"/>
      <c r="F5" s="38"/>
      <c r="G5" s="38"/>
      <c r="H5" s="38"/>
      <c r="I5" s="39"/>
      <c r="J5" s="39"/>
      <c r="K5" s="39"/>
      <c r="L5" s="39"/>
      <c r="M5" s="39"/>
      <c r="N5" s="39"/>
      <c r="O5" s="37"/>
      <c r="P5" s="37"/>
      <c r="Q5" s="37"/>
      <c r="R5" s="37"/>
      <c r="S5" s="37"/>
      <c r="T5" s="34"/>
      <c r="U5" s="35"/>
      <c r="V5" s="36"/>
      <c r="W5" s="36"/>
      <c r="X5" s="36"/>
    </row>
    <row r="6" spans="1:26" ht="15.75" customHeight="1">
      <c r="A6" s="32"/>
      <c r="B6" s="1565"/>
      <c r="C6" s="1565"/>
      <c r="D6" s="1564" t="s">
        <v>493</v>
      </c>
      <c r="E6" s="1564"/>
      <c r="F6" s="1564"/>
      <c r="G6" s="1564"/>
      <c r="H6" s="1564"/>
      <c r="I6" s="1564"/>
      <c r="J6" s="1564"/>
      <c r="K6" s="1564"/>
      <c r="L6" s="1564"/>
      <c r="M6" s="1564"/>
      <c r="N6" s="1564"/>
      <c r="O6" s="37"/>
      <c r="P6" s="37"/>
      <c r="Q6" s="37"/>
      <c r="R6" s="37"/>
      <c r="S6" s="37"/>
      <c r="T6" s="34"/>
      <c r="U6" s="35"/>
      <c r="V6" s="36"/>
      <c r="W6" s="36"/>
      <c r="X6" s="36"/>
    </row>
    <row r="7" spans="1:26" ht="13.5" thickBot="1">
      <c r="A7" s="32"/>
      <c r="B7" s="40"/>
      <c r="C7" s="41"/>
      <c r="D7" s="42">
        <v>1</v>
      </c>
      <c r="E7" s="43" t="s">
        <v>494</v>
      </c>
      <c r="F7" s="44"/>
      <c r="G7" s="45"/>
      <c r="H7" s="45"/>
      <c r="I7" s="45"/>
      <c r="J7" s="45"/>
      <c r="K7" s="45"/>
      <c r="L7" s="45"/>
      <c r="M7" s="45"/>
      <c r="N7" s="45"/>
      <c r="O7" s="45"/>
      <c r="P7" s="45"/>
      <c r="Q7" s="46"/>
      <c r="R7" s="47"/>
      <c r="S7" s="34"/>
      <c r="T7" s="34"/>
      <c r="U7" s="35"/>
      <c r="V7" s="36"/>
      <c r="W7" s="36"/>
      <c r="X7" s="36"/>
    </row>
    <row r="8" spans="1:26" s="48" customFormat="1" ht="58.5" customHeight="1">
      <c r="A8" s="1559" t="s">
        <v>0</v>
      </c>
      <c r="B8" s="1561" t="s">
        <v>46</v>
      </c>
      <c r="C8" s="929" t="s">
        <v>17</v>
      </c>
      <c r="D8" s="930" t="s">
        <v>257</v>
      </c>
      <c r="E8" s="931" t="s">
        <v>495</v>
      </c>
      <c r="F8" s="931" t="s">
        <v>496</v>
      </c>
      <c r="G8" s="932" t="s">
        <v>496</v>
      </c>
      <c r="H8" s="932" t="s">
        <v>289</v>
      </c>
      <c r="I8" s="932" t="s">
        <v>115</v>
      </c>
      <c r="J8" s="932" t="s">
        <v>116</v>
      </c>
      <c r="K8" s="1566" t="s">
        <v>290</v>
      </c>
      <c r="L8" s="1566"/>
      <c r="M8" s="1566" t="s">
        <v>117</v>
      </c>
      <c r="N8" s="1566"/>
      <c r="O8" s="932" t="s">
        <v>119</v>
      </c>
      <c r="P8" s="932" t="s">
        <v>74</v>
      </c>
      <c r="Q8" s="931" t="s">
        <v>108</v>
      </c>
      <c r="R8" s="932" t="s">
        <v>47</v>
      </c>
      <c r="S8" s="931" t="s">
        <v>249</v>
      </c>
      <c r="T8" s="931" t="s">
        <v>60</v>
      </c>
      <c r="U8" s="933" t="s">
        <v>48</v>
      </c>
      <c r="V8" s="932" t="s">
        <v>49</v>
      </c>
      <c r="W8" s="932" t="s">
        <v>50</v>
      </c>
      <c r="X8" s="934" t="s">
        <v>51</v>
      </c>
    </row>
    <row r="9" spans="1:26" s="48" customFormat="1" ht="45" customHeight="1">
      <c r="A9" s="1560"/>
      <c r="B9" s="1562"/>
      <c r="C9" s="935"/>
      <c r="D9" s="936" t="s">
        <v>497</v>
      </c>
      <c r="E9" s="936" t="s">
        <v>282</v>
      </c>
      <c r="F9" s="936" t="s">
        <v>498</v>
      </c>
      <c r="G9" s="937" t="s">
        <v>499</v>
      </c>
      <c r="H9" s="937" t="s">
        <v>52</v>
      </c>
      <c r="I9" s="937" t="s">
        <v>110</v>
      </c>
      <c r="J9" s="937" t="s">
        <v>55</v>
      </c>
      <c r="K9" s="937" t="s">
        <v>500</v>
      </c>
      <c r="L9" s="937" t="s">
        <v>501</v>
      </c>
      <c r="M9" s="937" t="s">
        <v>291</v>
      </c>
      <c r="N9" s="937" t="s">
        <v>281</v>
      </c>
      <c r="O9" s="937" t="s">
        <v>111</v>
      </c>
      <c r="P9" s="937" t="s">
        <v>111</v>
      </c>
      <c r="Q9" s="936" t="s">
        <v>53</v>
      </c>
      <c r="R9" s="937" t="s">
        <v>54</v>
      </c>
      <c r="S9" s="938" t="s">
        <v>55</v>
      </c>
      <c r="T9" s="938" t="s">
        <v>55</v>
      </c>
      <c r="U9" s="939" t="s">
        <v>54</v>
      </c>
      <c r="V9" s="940" t="s">
        <v>54</v>
      </c>
      <c r="W9" s="940" t="s">
        <v>54</v>
      </c>
      <c r="X9" s="941" t="s">
        <v>54</v>
      </c>
    </row>
    <row r="10" spans="1:26" ht="19.5" customHeight="1">
      <c r="A10" s="942">
        <v>1</v>
      </c>
      <c r="B10" s="943">
        <v>2</v>
      </c>
      <c r="C10" s="944"/>
      <c r="D10" s="943"/>
      <c r="E10" s="943"/>
      <c r="F10" s="943"/>
      <c r="G10" s="945"/>
      <c r="H10" s="943">
        <v>3</v>
      </c>
      <c r="I10" s="943">
        <v>4</v>
      </c>
      <c r="J10" s="943">
        <v>5</v>
      </c>
      <c r="K10" s="943">
        <v>6</v>
      </c>
      <c r="L10" s="946" t="s">
        <v>292</v>
      </c>
      <c r="M10" s="946" t="s">
        <v>293</v>
      </c>
      <c r="N10" s="946" t="s">
        <v>294</v>
      </c>
      <c r="O10" s="943">
        <v>10</v>
      </c>
      <c r="P10" s="946" t="s">
        <v>295</v>
      </c>
      <c r="Q10" s="943">
        <v>12</v>
      </c>
      <c r="R10" s="946" t="s">
        <v>296</v>
      </c>
      <c r="S10" s="943">
        <v>14</v>
      </c>
      <c r="T10" s="946" t="s">
        <v>297</v>
      </c>
      <c r="U10" s="946">
        <v>16</v>
      </c>
      <c r="V10" s="946" t="s">
        <v>72</v>
      </c>
      <c r="W10" s="946" t="s">
        <v>72</v>
      </c>
      <c r="X10" s="947" t="s">
        <v>277</v>
      </c>
    </row>
    <row r="11" spans="1:26" s="48" customFormat="1" ht="14.25">
      <c r="A11" s="49">
        <v>1</v>
      </c>
      <c r="B11" s="50"/>
      <c r="C11" s="51"/>
      <c r="D11" s="51"/>
      <c r="E11" s="52"/>
      <c r="F11" s="51"/>
      <c r="G11" s="53"/>
      <c r="H11" s="54"/>
      <c r="I11" s="54"/>
      <c r="J11" s="54"/>
      <c r="K11" s="54"/>
      <c r="L11" s="54"/>
      <c r="M11" s="54"/>
      <c r="N11" s="54"/>
      <c r="O11" s="54"/>
      <c r="P11" s="54"/>
      <c r="Q11" s="55"/>
      <c r="R11" s="54"/>
      <c r="S11" s="56"/>
      <c r="T11" s="56"/>
      <c r="U11" s="57"/>
      <c r="V11" s="54"/>
      <c r="W11" s="54"/>
      <c r="X11" s="58"/>
    </row>
    <row r="12" spans="1:26" s="48" customFormat="1" ht="14.25">
      <c r="A12" s="49">
        <f>A11+1</f>
        <v>2</v>
      </c>
      <c r="B12" s="50"/>
      <c r="C12" s="56"/>
      <c r="D12" s="51"/>
      <c r="E12" s="52"/>
      <c r="F12" s="51"/>
      <c r="G12" s="53"/>
      <c r="H12" s="54"/>
      <c r="I12" s="54"/>
      <c r="J12" s="54"/>
      <c r="K12" s="54"/>
      <c r="L12" s="54"/>
      <c r="M12" s="54"/>
      <c r="N12" s="54"/>
      <c r="O12" s="54"/>
      <c r="P12" s="54"/>
      <c r="Q12" s="55"/>
      <c r="R12" s="54"/>
      <c r="S12" s="56"/>
      <c r="T12" s="56"/>
      <c r="U12" s="59"/>
      <c r="V12" s="54"/>
      <c r="W12" s="54"/>
      <c r="X12" s="58"/>
    </row>
    <row r="13" spans="1:26" s="48" customFormat="1" ht="14.25">
      <c r="A13" s="49">
        <v>3</v>
      </c>
      <c r="B13" s="60"/>
      <c r="C13" s="51"/>
      <c r="D13" s="51"/>
      <c r="E13" s="52"/>
      <c r="F13" s="51"/>
      <c r="G13" s="53"/>
      <c r="H13" s="54"/>
      <c r="I13" s="54"/>
      <c r="J13" s="54"/>
      <c r="K13" s="54"/>
      <c r="L13" s="54"/>
      <c r="M13" s="54"/>
      <c r="N13" s="54"/>
      <c r="O13" s="54"/>
      <c r="P13" s="54"/>
      <c r="Q13" s="55"/>
      <c r="R13" s="54"/>
      <c r="S13" s="51"/>
      <c r="T13" s="56"/>
      <c r="U13" s="59"/>
      <c r="V13" s="54"/>
      <c r="W13" s="54"/>
      <c r="X13" s="58"/>
    </row>
    <row r="14" spans="1:26" s="48" customFormat="1" ht="14.25">
      <c r="A14" s="49">
        <f>A13+1</f>
        <v>4</v>
      </c>
      <c r="B14" s="61"/>
      <c r="C14" s="56"/>
      <c r="D14" s="51"/>
      <c r="E14" s="52"/>
      <c r="F14" s="51"/>
      <c r="G14" s="53"/>
      <c r="H14" s="54"/>
      <c r="I14" s="54"/>
      <c r="J14" s="54"/>
      <c r="K14" s="54"/>
      <c r="L14" s="54"/>
      <c r="M14" s="54"/>
      <c r="N14" s="54"/>
      <c r="O14" s="54"/>
      <c r="P14" s="54"/>
      <c r="Q14" s="55"/>
      <c r="R14" s="54"/>
      <c r="S14" s="56"/>
      <c r="T14" s="56"/>
      <c r="U14" s="59"/>
      <c r="V14" s="54"/>
      <c r="W14" s="54"/>
      <c r="X14" s="58"/>
    </row>
    <row r="15" spans="1:26" s="48" customFormat="1" ht="14.25">
      <c r="A15" s="49">
        <v>5</v>
      </c>
      <c r="B15" s="61"/>
      <c r="C15" s="56"/>
      <c r="D15" s="51"/>
      <c r="E15" s="52"/>
      <c r="F15" s="51"/>
      <c r="G15" s="53"/>
      <c r="H15" s="54"/>
      <c r="I15" s="54"/>
      <c r="J15" s="54"/>
      <c r="K15" s="54"/>
      <c r="L15" s="54"/>
      <c r="M15" s="54"/>
      <c r="N15" s="54"/>
      <c r="O15" s="54"/>
      <c r="P15" s="54"/>
      <c r="Q15" s="62"/>
      <c r="R15" s="54"/>
      <c r="S15" s="56"/>
      <c r="T15" s="63"/>
      <c r="U15" s="63"/>
      <c r="V15" s="54"/>
      <c r="W15" s="54"/>
      <c r="X15" s="58"/>
    </row>
    <row r="16" spans="1:26" s="48" customFormat="1" ht="14.25">
      <c r="A16" s="49"/>
      <c r="B16" s="61" t="s">
        <v>301</v>
      </c>
      <c r="C16" s="56"/>
      <c r="D16" s="51"/>
      <c r="E16" s="52"/>
      <c r="F16" s="51"/>
      <c r="G16" s="53"/>
      <c r="H16" s="54"/>
      <c r="I16" s="54"/>
      <c r="J16" s="54"/>
      <c r="K16" s="54"/>
      <c r="L16" s="54"/>
      <c r="M16" s="54"/>
      <c r="N16" s="54"/>
      <c r="O16" s="54"/>
      <c r="P16" s="54"/>
      <c r="Q16" s="62"/>
      <c r="R16" s="54"/>
      <c r="S16" s="56"/>
      <c r="T16" s="63"/>
      <c r="U16" s="63"/>
      <c r="V16" s="54"/>
      <c r="W16" s="54"/>
      <c r="X16" s="58"/>
    </row>
    <row r="17" spans="1:27" s="72" customFormat="1" ht="15">
      <c r="A17" s="64"/>
      <c r="B17" s="65" t="s">
        <v>56</v>
      </c>
      <c r="C17" s="66">
        <f>SUM(C11:C16)</f>
        <v>0</v>
      </c>
      <c r="D17" s="66"/>
      <c r="E17" s="67"/>
      <c r="F17" s="66"/>
      <c r="G17" s="68"/>
      <c r="H17" s="66"/>
      <c r="I17" s="66"/>
      <c r="J17" s="66"/>
      <c r="K17" s="66"/>
      <c r="L17" s="66"/>
      <c r="M17" s="66"/>
      <c r="N17" s="66"/>
      <c r="O17" s="66"/>
      <c r="P17" s="66"/>
      <c r="Q17" s="69"/>
      <c r="R17" s="66"/>
      <c r="S17" s="69"/>
      <c r="T17" s="69"/>
      <c r="U17" s="70"/>
      <c r="V17" s="66"/>
      <c r="W17" s="66"/>
      <c r="X17" s="71"/>
    </row>
    <row r="18" spans="1:27" s="72" customFormat="1" ht="15">
      <c r="A18" s="64"/>
      <c r="B18" s="65" t="s">
        <v>833</v>
      </c>
      <c r="C18" s="66"/>
      <c r="D18" s="66"/>
      <c r="E18" s="67"/>
      <c r="F18" s="66"/>
      <c r="G18" s="68"/>
      <c r="H18" s="66"/>
      <c r="I18" s="66"/>
      <c r="J18" s="66"/>
      <c r="K18" s="66"/>
      <c r="L18" s="66"/>
      <c r="M18" s="66"/>
      <c r="N18" s="66"/>
      <c r="O18" s="66"/>
      <c r="P18" s="66"/>
      <c r="Q18" s="69"/>
      <c r="R18" s="66"/>
      <c r="S18" s="69"/>
      <c r="T18" s="69"/>
      <c r="U18" s="70"/>
      <c r="V18" s="66"/>
      <c r="W18" s="66"/>
      <c r="X18" s="71"/>
    </row>
    <row r="19" spans="1:27" s="72" customFormat="1" ht="15.75" thickBot="1">
      <c r="A19" s="73"/>
      <c r="B19" s="74" t="s">
        <v>59</v>
      </c>
      <c r="C19" s="75"/>
      <c r="D19" s="75"/>
      <c r="E19" s="76"/>
      <c r="F19" s="75"/>
      <c r="G19" s="77"/>
      <c r="H19" s="75"/>
      <c r="I19" s="75"/>
      <c r="J19" s="75"/>
      <c r="K19" s="75"/>
      <c r="L19" s="75"/>
      <c r="M19" s="75"/>
      <c r="N19" s="75"/>
      <c r="O19" s="75"/>
      <c r="P19" s="75"/>
      <c r="Q19" s="78"/>
      <c r="R19" s="75"/>
      <c r="S19" s="78"/>
      <c r="T19" s="78"/>
      <c r="U19" s="79"/>
      <c r="V19" s="75"/>
      <c r="W19" s="75"/>
      <c r="X19" s="80"/>
    </row>
    <row r="20" spans="1:27">
      <c r="A20" s="32"/>
      <c r="B20" s="32"/>
      <c r="C20" s="32" t="s">
        <v>45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</row>
    <row r="21" spans="1:27">
      <c r="A21" s="32"/>
      <c r="B21" s="32" t="s">
        <v>45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7" ht="14.25">
      <c r="A22" s="32"/>
      <c r="B22" s="81" t="s">
        <v>57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</row>
    <row r="23" spans="1:27" ht="42.75" customHeight="1" thickBot="1">
      <c r="A23" s="32"/>
      <c r="B23" s="1567" t="s">
        <v>502</v>
      </c>
      <c r="C23" s="1567"/>
      <c r="D23" s="1567"/>
      <c r="E23" s="1567"/>
      <c r="F23" s="1567"/>
      <c r="G23" s="1567"/>
      <c r="H23" s="1567"/>
      <c r="I23" s="1567"/>
      <c r="J23" s="1567"/>
      <c r="K23" s="1567"/>
      <c r="L23" s="1567"/>
      <c r="M23" s="1567"/>
      <c r="N23" s="1567"/>
      <c r="O23" s="82"/>
      <c r="P23" s="32"/>
      <c r="Q23" s="32"/>
      <c r="R23" s="32"/>
      <c r="S23" s="32"/>
      <c r="T23" s="32"/>
      <c r="U23" s="32"/>
    </row>
    <row r="24" spans="1:27" ht="63.75" customHeight="1">
      <c r="A24" s="952" t="s">
        <v>0</v>
      </c>
      <c r="B24" s="948" t="s">
        <v>503</v>
      </c>
      <c r="C24" s="953"/>
      <c r="D24" s="953"/>
      <c r="E24" s="953"/>
      <c r="F24" s="953"/>
      <c r="G24" s="953"/>
      <c r="H24" s="948" t="s">
        <v>504</v>
      </c>
      <c r="I24" s="1558" t="s">
        <v>505</v>
      </c>
      <c r="J24" s="1558"/>
      <c r="K24" s="1558" t="s">
        <v>506</v>
      </c>
      <c r="L24" s="1558"/>
      <c r="M24" s="1558"/>
      <c r="N24" s="1558" t="s">
        <v>507</v>
      </c>
      <c r="O24" s="1563"/>
      <c r="P24" s="83"/>
      <c r="Q24" s="83"/>
      <c r="R24" s="83"/>
      <c r="S24" s="83"/>
      <c r="T24" s="32"/>
      <c r="U24" s="32"/>
    </row>
    <row r="25" spans="1:27" ht="13.5" customHeight="1">
      <c r="A25" s="949">
        <v>1</v>
      </c>
      <c r="B25" s="950">
        <v>2</v>
      </c>
      <c r="C25" s="951"/>
      <c r="D25" s="951"/>
      <c r="E25" s="951"/>
      <c r="F25" s="951"/>
      <c r="G25" s="951"/>
      <c r="H25" s="950">
        <v>3</v>
      </c>
      <c r="I25" s="1571">
        <v>4</v>
      </c>
      <c r="J25" s="1571"/>
      <c r="K25" s="1572">
        <v>5</v>
      </c>
      <c r="L25" s="1572"/>
      <c r="M25" s="1572"/>
      <c r="N25" s="1572">
        <v>6</v>
      </c>
      <c r="O25" s="1573"/>
      <c r="P25" s="83"/>
      <c r="Q25" s="32"/>
      <c r="R25" s="32"/>
      <c r="S25" s="32"/>
      <c r="T25" s="32"/>
      <c r="U25" s="32"/>
    </row>
    <row r="26" spans="1:27">
      <c r="A26" s="84" t="s">
        <v>24</v>
      </c>
      <c r="B26" s="85"/>
      <c r="C26" s="85"/>
      <c r="D26" s="85"/>
      <c r="E26" s="85"/>
      <c r="F26" s="85"/>
      <c r="G26" s="85"/>
      <c r="H26" s="85"/>
      <c r="I26" s="1578"/>
      <c r="J26" s="1578"/>
      <c r="K26" s="1574"/>
      <c r="L26" s="1575"/>
      <c r="M26" s="1576"/>
      <c r="N26" s="1574"/>
      <c r="O26" s="1577"/>
      <c r="P26" s="32"/>
      <c r="Q26" s="32"/>
      <c r="R26" s="32"/>
      <c r="S26" s="32"/>
      <c r="T26" s="32"/>
      <c r="U26" s="32"/>
    </row>
    <row r="27" spans="1:27">
      <c r="A27" s="84" t="s">
        <v>25</v>
      </c>
      <c r="B27" s="85"/>
      <c r="C27" s="85"/>
      <c r="D27" s="85"/>
      <c r="E27" s="85"/>
      <c r="F27" s="85"/>
      <c r="G27" s="85"/>
      <c r="H27" s="85"/>
      <c r="I27" s="1578"/>
      <c r="J27" s="1578"/>
      <c r="K27" s="1574"/>
      <c r="L27" s="1575"/>
      <c r="M27" s="1576"/>
      <c r="N27" s="1574"/>
      <c r="O27" s="1577"/>
      <c r="P27" s="32" t="s">
        <v>45</v>
      </c>
      <c r="Q27" s="32"/>
      <c r="R27" s="32"/>
      <c r="S27" s="32"/>
      <c r="T27" s="32"/>
      <c r="U27" s="32"/>
    </row>
    <row r="28" spans="1:27">
      <c r="A28" s="87" t="s">
        <v>273</v>
      </c>
      <c r="B28" s="86"/>
      <c r="C28" s="86"/>
      <c r="D28" s="86"/>
      <c r="E28" s="86"/>
      <c r="F28" s="86"/>
      <c r="G28" s="88"/>
      <c r="H28" s="88"/>
      <c r="I28" s="1578"/>
      <c r="J28" s="1578"/>
      <c r="K28" s="1574"/>
      <c r="L28" s="1575"/>
      <c r="M28" s="1576"/>
      <c r="N28" s="1574"/>
      <c r="O28" s="1577"/>
      <c r="AA28" s="32" t="s">
        <v>45</v>
      </c>
    </row>
    <row r="29" spans="1:27">
      <c r="A29" s="87"/>
      <c r="B29" s="86" t="s">
        <v>301</v>
      </c>
      <c r="C29" s="86"/>
      <c r="D29" s="86"/>
      <c r="E29" s="86"/>
      <c r="F29" s="86"/>
      <c r="G29" s="88"/>
      <c r="H29" s="88"/>
      <c r="I29" s="1578"/>
      <c r="J29" s="1578"/>
      <c r="K29" s="1574"/>
      <c r="L29" s="1575"/>
      <c r="M29" s="1576"/>
      <c r="N29" s="1574"/>
      <c r="O29" s="1577"/>
    </row>
    <row r="30" spans="1:27">
      <c r="A30" s="87"/>
      <c r="B30" s="86"/>
      <c r="C30" s="86"/>
      <c r="D30" s="86"/>
      <c r="E30" s="86"/>
      <c r="F30" s="86"/>
      <c r="G30" s="88"/>
      <c r="H30" s="88"/>
      <c r="I30" s="1578"/>
      <c r="J30" s="1578"/>
      <c r="K30" s="1574"/>
      <c r="L30" s="1575"/>
      <c r="M30" s="1576"/>
      <c r="N30" s="1574"/>
      <c r="O30" s="1577"/>
      <c r="Q30" s="36"/>
    </row>
    <row r="31" spans="1:27">
      <c r="A31" s="87"/>
      <c r="B31" s="86"/>
      <c r="C31" s="86"/>
      <c r="D31" s="86"/>
      <c r="E31" s="86"/>
      <c r="F31" s="86"/>
      <c r="G31" s="88"/>
      <c r="H31" s="88"/>
      <c r="I31" s="1578"/>
      <c r="J31" s="1578"/>
      <c r="K31" s="1574"/>
      <c r="L31" s="1575"/>
      <c r="M31" s="1576"/>
      <c r="N31" s="1574"/>
      <c r="O31" s="1577"/>
      <c r="S31" s="29" t="s">
        <v>45</v>
      </c>
      <c r="X31" s="30" t="s">
        <v>45</v>
      </c>
    </row>
    <row r="32" spans="1:27">
      <c r="A32" s="87"/>
      <c r="B32" s="86"/>
      <c r="C32" s="86"/>
      <c r="D32" s="86"/>
      <c r="E32" s="86"/>
      <c r="F32" s="86"/>
      <c r="G32" s="88"/>
      <c r="H32" s="88"/>
      <c r="I32" s="1578"/>
      <c r="J32" s="1578"/>
      <c r="K32" s="1574"/>
      <c r="L32" s="1575"/>
      <c r="M32" s="1576"/>
      <c r="N32" s="1574"/>
      <c r="O32" s="1577"/>
    </row>
    <row r="33" spans="1:15" ht="13.5" thickBot="1">
      <c r="A33" s="90"/>
      <c r="B33" s="91"/>
      <c r="C33" s="91"/>
      <c r="D33" s="91"/>
      <c r="E33" s="91"/>
      <c r="F33" s="91"/>
      <c r="G33" s="92"/>
      <c r="H33" s="92"/>
      <c r="I33" s="1580"/>
      <c r="J33" s="1580"/>
      <c r="K33" s="1581"/>
      <c r="L33" s="1582"/>
      <c r="M33" s="1583"/>
      <c r="N33" s="1581"/>
      <c r="O33" s="1584"/>
    </row>
    <row r="34" spans="1:15">
      <c r="A34" s="93"/>
      <c r="J34" s="29"/>
      <c r="K34" s="29"/>
      <c r="L34" s="29"/>
      <c r="M34" s="29"/>
      <c r="N34" s="29"/>
      <c r="O34" s="29"/>
    </row>
    <row r="35" spans="1:15">
      <c r="A35" s="93"/>
      <c r="J35" s="29"/>
      <c r="K35" s="29"/>
      <c r="L35" s="29"/>
      <c r="M35" s="29"/>
      <c r="N35" s="29"/>
      <c r="O35" s="29"/>
    </row>
    <row r="36" spans="1:15">
      <c r="A36" s="93"/>
      <c r="J36" s="29"/>
      <c r="K36" s="29"/>
      <c r="L36" s="29"/>
      <c r="M36" s="29"/>
      <c r="N36" s="29"/>
      <c r="O36" s="29"/>
    </row>
    <row r="37" spans="1:15">
      <c r="A37" s="93"/>
      <c r="J37" s="29"/>
      <c r="K37" s="29"/>
      <c r="L37" s="29"/>
      <c r="M37" s="29"/>
      <c r="N37" s="29"/>
      <c r="O37" s="29"/>
    </row>
    <row r="38" spans="1:15">
      <c r="A38" s="93"/>
      <c r="J38" s="29"/>
      <c r="K38" s="29"/>
      <c r="L38" s="29"/>
      <c r="M38" s="29"/>
      <c r="N38" s="29"/>
      <c r="O38" s="29"/>
    </row>
    <row r="39" spans="1:15" s="94" customFormat="1" ht="14.25">
      <c r="B39" s="95" t="s">
        <v>414</v>
      </c>
      <c r="C39" s="96"/>
      <c r="D39" s="97"/>
      <c r="E39" s="96"/>
      <c r="F39" s="97"/>
      <c r="G39" s="96"/>
      <c r="I39" s="1585"/>
      <c r="J39" s="1585"/>
      <c r="L39" s="1585"/>
      <c r="M39" s="1585"/>
    </row>
    <row r="40" spans="1:15" s="94" customFormat="1" ht="14.25">
      <c r="B40" s="98" t="s">
        <v>258</v>
      </c>
      <c r="C40" s="96"/>
      <c r="D40" s="99" t="s">
        <v>508</v>
      </c>
      <c r="E40" s="96"/>
      <c r="F40" s="98" t="s">
        <v>96</v>
      </c>
      <c r="G40" s="98"/>
      <c r="I40" s="100" t="s">
        <v>107</v>
      </c>
      <c r="J40" s="100"/>
      <c r="L40" s="1579" t="s">
        <v>96</v>
      </c>
      <c r="M40" s="1579"/>
    </row>
    <row r="41" spans="1:15">
      <c r="A41" s="93"/>
      <c r="J41" s="29"/>
      <c r="K41" s="29"/>
      <c r="L41" s="29"/>
      <c r="M41" s="29"/>
      <c r="N41" s="29"/>
      <c r="O41" s="29"/>
    </row>
    <row r="49" s="48" customFormat="1" ht="58.5" customHeight="1"/>
    <row r="50" s="48" customFormat="1" ht="45" customHeight="1"/>
    <row r="51" ht="19.5" customHeight="1"/>
    <row r="52" s="48" customFormat="1"/>
    <row r="53" s="48" customFormat="1"/>
    <row r="54" s="48" customFormat="1"/>
    <row r="55" s="48" customFormat="1"/>
    <row r="56" s="48" customFormat="1"/>
    <row r="57" s="48" customFormat="1"/>
    <row r="58" s="72" customFormat="1"/>
    <row r="59" s="72" customFormat="1"/>
    <row r="60" s="72" customFormat="1"/>
    <row r="64" ht="42.75" customHeight="1"/>
    <row r="65" spans="27:27" ht="63.75" customHeight="1"/>
    <row r="66" spans="27:27" ht="13.5" customHeight="1"/>
    <row r="69" spans="27:27">
      <c r="AA69" s="32" t="s">
        <v>45</v>
      </c>
    </row>
    <row r="80" spans="27:27" s="94" customFormat="1" ht="14.25"/>
    <row r="81" spans="1:15" s="94" customFormat="1" ht="14.25"/>
    <row r="82" spans="1:15">
      <c r="A82" s="93"/>
      <c r="J82" s="29"/>
      <c r="K82" s="29"/>
      <c r="L82" s="29"/>
      <c r="M82" s="29"/>
      <c r="N82" s="29"/>
      <c r="O82" s="29"/>
    </row>
    <row r="83" spans="1:15">
      <c r="A83" s="93"/>
      <c r="J83" s="29"/>
      <c r="K83" s="29"/>
      <c r="L83" s="29"/>
      <c r="M83" s="29"/>
      <c r="N83" s="29"/>
      <c r="O83" s="29"/>
    </row>
    <row r="84" spans="1:15">
      <c r="A84" s="93"/>
      <c r="J84" s="29"/>
      <c r="K84" s="29"/>
      <c r="L84" s="29"/>
      <c r="M84" s="29"/>
      <c r="N84" s="29"/>
      <c r="O84" s="29"/>
    </row>
    <row r="85" spans="1:15">
      <c r="A85" s="93"/>
    </row>
    <row r="86" spans="1:15">
      <c r="A86" s="93"/>
    </row>
  </sheetData>
  <mergeCells count="45">
    <mergeCell ref="L40:M40"/>
    <mergeCell ref="K32:M32"/>
    <mergeCell ref="N32:O32"/>
    <mergeCell ref="I33:J33"/>
    <mergeCell ref="K33:M33"/>
    <mergeCell ref="N33:O33"/>
    <mergeCell ref="I39:J39"/>
    <mergeCell ref="L39:M39"/>
    <mergeCell ref="I32:J32"/>
    <mergeCell ref="I31:J31"/>
    <mergeCell ref="K31:M31"/>
    <mergeCell ref="N31:O31"/>
    <mergeCell ref="I29:J29"/>
    <mergeCell ref="I27:J27"/>
    <mergeCell ref="K27:M27"/>
    <mergeCell ref="N27:O27"/>
    <mergeCell ref="I28:J28"/>
    <mergeCell ref="K28:M28"/>
    <mergeCell ref="N28:O28"/>
    <mergeCell ref="K29:M29"/>
    <mergeCell ref="N29:O29"/>
    <mergeCell ref="I30:J30"/>
    <mergeCell ref="K30:M30"/>
    <mergeCell ref="N30:O30"/>
    <mergeCell ref="I25:J25"/>
    <mergeCell ref="K25:M25"/>
    <mergeCell ref="N25:O25"/>
    <mergeCell ref="K26:M26"/>
    <mergeCell ref="N26:O26"/>
    <mergeCell ref="I26:J26"/>
    <mergeCell ref="T1:Z1"/>
    <mergeCell ref="B2:S2"/>
    <mergeCell ref="B3:S3"/>
    <mergeCell ref="B4:S4"/>
    <mergeCell ref="B5:C5"/>
    <mergeCell ref="D6:N6"/>
    <mergeCell ref="B6:C6"/>
    <mergeCell ref="K8:L8"/>
    <mergeCell ref="M8:N8"/>
    <mergeCell ref="B23:N23"/>
    <mergeCell ref="I24:J24"/>
    <mergeCell ref="A8:A9"/>
    <mergeCell ref="B8:B9"/>
    <mergeCell ref="K24:M24"/>
    <mergeCell ref="N24:O24"/>
  </mergeCells>
  <pageMargins left="0.25" right="0.25" top="0.75" bottom="0.75" header="0.3" footer="0.3"/>
  <pageSetup paperSize="9" scale="68" fitToHeight="2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CCFFCC"/>
    <pageSetUpPr fitToPage="1"/>
  </sheetPr>
  <dimension ref="A1:Q31"/>
  <sheetViews>
    <sheetView zoomScale="90" zoomScaleNormal="90" workbookViewId="0">
      <selection activeCell="H6" sqref="H6"/>
    </sheetView>
  </sheetViews>
  <sheetFormatPr defaultRowHeight="14.25"/>
  <cols>
    <col min="1" max="1" width="6.140625" style="395" customWidth="1"/>
    <col min="2" max="2" width="45.140625" style="395" customWidth="1"/>
    <col min="3" max="3" width="8.7109375" style="395" customWidth="1"/>
    <col min="4" max="4" width="8.7109375" style="396" customWidth="1"/>
    <col min="5" max="5" width="16" style="395" customWidth="1"/>
    <col min="6" max="6" width="17.28515625" style="395" customWidth="1"/>
    <col min="7" max="7" width="18.28515625" style="395" customWidth="1"/>
    <col min="8" max="8" width="21.42578125" style="395" customWidth="1"/>
    <col min="9" max="13" width="0" style="395" hidden="1" customWidth="1"/>
    <col min="14" max="16384" width="9.140625" style="395"/>
  </cols>
  <sheetData>
    <row r="1" spans="1:8">
      <c r="E1" s="1716" t="s">
        <v>721</v>
      </c>
      <c r="F1" s="1716"/>
      <c r="G1" s="1716"/>
      <c r="H1" s="1716"/>
    </row>
    <row r="2" spans="1:8">
      <c r="G2" s="1722"/>
      <c r="H2" s="1722"/>
    </row>
    <row r="3" spans="1:8" ht="15.75">
      <c r="A3" s="1723" t="s">
        <v>629</v>
      </c>
      <c r="B3" s="1723"/>
      <c r="C3" s="1723"/>
      <c r="D3" s="1723"/>
      <c r="E3" s="1723"/>
      <c r="F3" s="1723"/>
      <c r="G3" s="1723"/>
      <c r="H3" s="1723"/>
    </row>
    <row r="4" spans="1:8" ht="15.75">
      <c r="A4" s="1723" t="s">
        <v>126</v>
      </c>
      <c r="B4" s="1723"/>
      <c r="C4" s="1723"/>
      <c r="D4" s="1723"/>
      <c r="E4" s="1723"/>
      <c r="F4" s="1723"/>
      <c r="G4" s="1723"/>
      <c r="H4" s="1723"/>
    </row>
    <row r="5" spans="1:8" ht="15">
      <c r="A5" s="398"/>
      <c r="B5" s="398"/>
      <c r="C5" s="398"/>
      <c r="D5" s="398"/>
      <c r="E5" s="398"/>
      <c r="F5" s="398"/>
      <c r="G5" s="398"/>
      <c r="H5" s="398"/>
    </row>
    <row r="6" spans="1:8" ht="15.75" thickBot="1">
      <c r="A6" s="398"/>
      <c r="B6" s="398"/>
      <c r="C6" s="398"/>
      <c r="D6" s="398"/>
      <c r="E6" s="398"/>
      <c r="F6" s="398"/>
      <c r="G6" s="398"/>
      <c r="H6" s="399" t="s">
        <v>120</v>
      </c>
    </row>
    <row r="7" spans="1:8" ht="57">
      <c r="A7" s="400" t="s">
        <v>152</v>
      </c>
      <c r="B7" s="401" t="s">
        <v>127</v>
      </c>
      <c r="C7" s="401" t="s">
        <v>128</v>
      </c>
      <c r="D7" s="401" t="s">
        <v>129</v>
      </c>
      <c r="E7" s="401" t="s">
        <v>130</v>
      </c>
      <c r="F7" s="401" t="s">
        <v>131</v>
      </c>
      <c r="G7" s="401" t="s">
        <v>132</v>
      </c>
      <c r="H7" s="402" t="s">
        <v>133</v>
      </c>
    </row>
    <row r="8" spans="1:8">
      <c r="A8" s="403">
        <v>1</v>
      </c>
      <c r="B8" s="404">
        <v>2</v>
      </c>
      <c r="C8" s="404">
        <v>3</v>
      </c>
      <c r="D8" s="404">
        <v>4</v>
      </c>
      <c r="E8" s="404">
        <v>5</v>
      </c>
      <c r="F8" s="404">
        <v>6</v>
      </c>
      <c r="G8" s="404">
        <v>7</v>
      </c>
      <c r="H8" s="405">
        <v>8</v>
      </c>
    </row>
    <row r="9" spans="1:8">
      <c r="A9" s="406">
        <v>1</v>
      </c>
      <c r="B9" s="407" t="s">
        <v>342</v>
      </c>
      <c r="C9" s="408" t="s">
        <v>286</v>
      </c>
      <c r="D9" s="408"/>
      <c r="E9" s="409"/>
      <c r="F9" s="409"/>
      <c r="G9" s="410"/>
      <c r="H9" s="411"/>
    </row>
    <row r="10" spans="1:8" ht="13.9" customHeight="1">
      <c r="A10" s="406">
        <v>2</v>
      </c>
      <c r="B10" s="412"/>
      <c r="C10" s="413" t="s">
        <v>52</v>
      </c>
      <c r="D10" s="408"/>
      <c r="E10" s="409"/>
      <c r="F10" s="414"/>
      <c r="G10" s="410"/>
      <c r="H10" s="411"/>
    </row>
    <row r="11" spans="1:8">
      <c r="A11" s="406">
        <v>3</v>
      </c>
      <c r="B11" s="415"/>
      <c r="C11" s="413" t="s">
        <v>52</v>
      </c>
      <c r="D11" s="408"/>
      <c r="E11" s="409"/>
      <c r="F11" s="414"/>
      <c r="G11" s="410"/>
      <c r="H11" s="411"/>
    </row>
    <row r="12" spans="1:8">
      <c r="A12" s="406">
        <v>4</v>
      </c>
      <c r="B12" s="416"/>
      <c r="C12" s="413" t="s">
        <v>52</v>
      </c>
      <c r="D12" s="417"/>
      <c r="E12" s="409"/>
      <c r="F12" s="414"/>
      <c r="G12" s="417"/>
      <c r="H12" s="411"/>
    </row>
    <row r="13" spans="1:8">
      <c r="A13" s="406">
        <v>5</v>
      </c>
      <c r="B13" s="415"/>
      <c r="C13" s="417" t="s">
        <v>52</v>
      </c>
      <c r="D13" s="410"/>
      <c r="E13" s="409"/>
      <c r="F13" s="414"/>
      <c r="G13" s="410"/>
      <c r="H13" s="411"/>
    </row>
    <row r="14" spans="1:8">
      <c r="A14" s="406">
        <v>6</v>
      </c>
      <c r="B14" s="418"/>
      <c r="C14" s="410" t="s">
        <v>52</v>
      </c>
      <c r="D14" s="410"/>
      <c r="E14" s="409"/>
      <c r="F14" s="414"/>
      <c r="G14" s="410"/>
      <c r="H14" s="411"/>
    </row>
    <row r="15" spans="1:8">
      <c r="A15" s="406">
        <v>7</v>
      </c>
      <c r="B15" s="415"/>
      <c r="C15" s="410" t="s">
        <v>52</v>
      </c>
      <c r="D15" s="410"/>
      <c r="E15" s="409"/>
      <c r="F15" s="414"/>
      <c r="G15" s="410"/>
      <c r="H15" s="411"/>
    </row>
    <row r="16" spans="1:8">
      <c r="A16" s="406">
        <v>8</v>
      </c>
      <c r="B16" s="418"/>
      <c r="C16" s="410" t="s">
        <v>52</v>
      </c>
      <c r="D16" s="410"/>
      <c r="E16" s="409"/>
      <c r="F16" s="414"/>
      <c r="G16" s="410"/>
      <c r="H16" s="411"/>
    </row>
    <row r="17" spans="1:17" ht="15">
      <c r="A17" s="419"/>
      <c r="B17" s="420" t="s">
        <v>56</v>
      </c>
      <c r="C17" s="421"/>
      <c r="D17" s="410"/>
      <c r="E17" s="409"/>
      <c r="F17" s="414"/>
      <c r="G17" s="410"/>
      <c r="H17" s="422"/>
    </row>
    <row r="18" spans="1:17">
      <c r="A18" s="423"/>
      <c r="B18" s="424" t="s">
        <v>134</v>
      </c>
      <c r="C18" s="421"/>
      <c r="D18" s="410"/>
      <c r="E18" s="425"/>
      <c r="F18" s="426"/>
      <c r="G18" s="427"/>
      <c r="H18" s="428"/>
    </row>
    <row r="19" spans="1:17" ht="15.75" thickBot="1">
      <c r="A19" s="429"/>
      <c r="B19" s="430" t="s">
        <v>135</v>
      </c>
      <c r="C19" s="431"/>
      <c r="D19" s="432"/>
      <c r="E19" s="433"/>
      <c r="F19" s="434"/>
      <c r="G19" s="435"/>
      <c r="H19" s="436"/>
    </row>
    <row r="20" spans="1:17">
      <c r="B20" s="437"/>
    </row>
    <row r="21" spans="1:17">
      <c r="B21" s="437"/>
    </row>
    <row r="22" spans="1:17">
      <c r="B22" s="437"/>
    </row>
    <row r="23" spans="1:17">
      <c r="B23" s="437"/>
    </row>
    <row r="24" spans="1:17">
      <c r="B24" s="437"/>
    </row>
    <row r="25" spans="1:17">
      <c r="B25" s="438"/>
      <c r="C25" s="439"/>
      <c r="D25" s="94"/>
      <c r="E25" s="94"/>
      <c r="F25" s="94"/>
      <c r="H25" s="440"/>
    </row>
    <row r="26" spans="1:17" ht="15">
      <c r="B26" s="94"/>
      <c r="C26" s="439"/>
      <c r="D26" s="94"/>
      <c r="E26" s="94"/>
      <c r="F26" s="441"/>
    </row>
    <row r="27" spans="1:17">
      <c r="B27" s="438"/>
      <c r="C27" s="439"/>
      <c r="D27" s="94"/>
      <c r="E27" s="94"/>
      <c r="F27" s="94"/>
    </row>
    <row r="28" spans="1:17" ht="15">
      <c r="B28" s="343"/>
      <c r="C28" s="96"/>
      <c r="D28" s="96"/>
      <c r="E28" s="96"/>
      <c r="F28" s="96"/>
      <c r="G28" s="96"/>
      <c r="H28" s="94"/>
    </row>
    <row r="29" spans="1:17" s="94" customFormat="1" ht="15.75">
      <c r="B29" s="291"/>
      <c r="C29" s="289"/>
      <c r="D29" s="1641"/>
      <c r="E29" s="1641"/>
      <c r="F29" s="289"/>
      <c r="G29" s="291"/>
      <c r="H29" s="189"/>
      <c r="I29" s="1602"/>
      <c r="J29" s="1602"/>
      <c r="L29" s="1602"/>
      <c r="M29" s="1602"/>
    </row>
    <row r="30" spans="1:17" s="94" customFormat="1">
      <c r="B30" s="240" t="s">
        <v>258</v>
      </c>
      <c r="D30" s="1721" t="s">
        <v>94</v>
      </c>
      <c r="E30" s="1721"/>
      <c r="G30" s="240" t="s">
        <v>96</v>
      </c>
      <c r="I30" s="1602"/>
      <c r="J30" s="1602"/>
      <c r="L30" s="1631"/>
      <c r="M30" s="1631"/>
    </row>
    <row r="31" spans="1:17" s="241" customFormat="1">
      <c r="B31" s="96"/>
      <c r="C31" s="246"/>
      <c r="D31" s="246"/>
      <c r="E31" s="246"/>
      <c r="F31" s="246"/>
      <c r="G31" s="246"/>
      <c r="H31" s="94"/>
      <c r="I31" s="242"/>
      <c r="J31" s="242"/>
      <c r="K31" s="242"/>
      <c r="L31" s="242"/>
      <c r="M31" s="242"/>
      <c r="N31" s="242"/>
      <c r="O31" s="242"/>
      <c r="P31" s="242"/>
      <c r="Q31" s="242"/>
    </row>
  </sheetData>
  <mergeCells count="10">
    <mergeCell ref="D30:E30"/>
    <mergeCell ref="L29:M29"/>
    <mergeCell ref="I30:J30"/>
    <mergeCell ref="L30:M30"/>
    <mergeCell ref="E1:H1"/>
    <mergeCell ref="G2:H2"/>
    <mergeCell ref="A3:H3"/>
    <mergeCell ref="A4:H4"/>
    <mergeCell ref="I29:J29"/>
    <mergeCell ref="D29:E29"/>
  </mergeCells>
  <phoneticPr fontId="14" type="noConversion"/>
  <pageMargins left="0.55118110236220474" right="0.19685039370078741" top="0.35433070866141736" bottom="0.35433070866141736" header="0.51181102362204722" footer="0.51181102362204722"/>
  <pageSetup paperSize="9" scale="6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CCFFCC"/>
    <pageSetUpPr fitToPage="1"/>
  </sheetPr>
  <dimension ref="A1:R49"/>
  <sheetViews>
    <sheetView zoomScale="90" zoomScaleNormal="90" workbookViewId="0">
      <selection activeCell="H6" sqref="H6"/>
    </sheetView>
  </sheetViews>
  <sheetFormatPr defaultRowHeight="15"/>
  <cols>
    <col min="1" max="1" width="6.28515625" style="444" customWidth="1"/>
    <col min="2" max="2" width="49.28515625" style="444" customWidth="1"/>
    <col min="3" max="3" width="7" style="444" customWidth="1"/>
    <col min="4" max="4" width="11.140625" style="445" customWidth="1"/>
    <col min="5" max="5" width="16" style="444" customWidth="1"/>
    <col min="6" max="6" width="15.85546875" style="444" customWidth="1"/>
    <col min="7" max="7" width="16.7109375" style="444" customWidth="1"/>
    <col min="8" max="8" width="19.140625" style="444" customWidth="1"/>
    <col min="9" max="11" width="0" style="444" hidden="1" customWidth="1"/>
    <col min="12" max="12" width="0.28515625" style="444" customWidth="1"/>
    <col min="13" max="13" width="0.42578125" style="444" hidden="1" customWidth="1"/>
    <col min="14" max="16384" width="9.140625" style="444"/>
  </cols>
  <sheetData>
    <row r="1" spans="1:8">
      <c r="E1" s="1716" t="s">
        <v>721</v>
      </c>
      <c r="F1" s="1716"/>
      <c r="G1" s="1716"/>
      <c r="H1" s="1716"/>
    </row>
    <row r="2" spans="1:8">
      <c r="G2" s="1724"/>
      <c r="H2" s="1724"/>
    </row>
    <row r="3" spans="1:8" ht="15.75">
      <c r="A3" s="1723" t="s">
        <v>630</v>
      </c>
      <c r="B3" s="1723"/>
      <c r="C3" s="1723"/>
      <c r="D3" s="1723"/>
      <c r="E3" s="1723"/>
      <c r="F3" s="1723"/>
      <c r="G3" s="1723"/>
      <c r="H3" s="1723"/>
    </row>
    <row r="4" spans="1:8" ht="15.75">
      <c r="A4" s="1723" t="s">
        <v>136</v>
      </c>
      <c r="B4" s="1723"/>
      <c r="C4" s="1723"/>
      <c r="D4" s="1723"/>
      <c r="E4" s="1723"/>
      <c r="F4" s="1723"/>
      <c r="G4" s="1723"/>
      <c r="H4" s="1723"/>
    </row>
    <row r="5" spans="1:8" ht="15.75">
      <c r="A5" s="442"/>
      <c r="B5" s="442"/>
      <c r="C5" s="442"/>
      <c r="D5" s="442"/>
      <c r="E5" s="442"/>
      <c r="F5" s="442"/>
      <c r="G5" s="442"/>
      <c r="H5" s="442"/>
    </row>
    <row r="6" spans="1:8" ht="16.5" thickBot="1">
      <c r="A6" s="442"/>
      <c r="B6" s="442"/>
      <c r="C6" s="442"/>
      <c r="D6" s="442"/>
      <c r="E6" s="442"/>
      <c r="F6" s="442"/>
      <c r="G6" s="442"/>
      <c r="H6" s="447" t="s">
        <v>120</v>
      </c>
    </row>
    <row r="7" spans="1:8" ht="51">
      <c r="A7" s="521" t="s">
        <v>152</v>
      </c>
      <c r="B7" s="522" t="s">
        <v>127</v>
      </c>
      <c r="C7" s="522" t="s">
        <v>161</v>
      </c>
      <c r="D7" s="522" t="s">
        <v>129</v>
      </c>
      <c r="E7" s="522" t="s">
        <v>130</v>
      </c>
      <c r="F7" s="522" t="s">
        <v>131</v>
      </c>
      <c r="G7" s="522" t="s">
        <v>132</v>
      </c>
      <c r="H7" s="523" t="s">
        <v>133</v>
      </c>
    </row>
    <row r="8" spans="1:8">
      <c r="A8" s="524">
        <v>1</v>
      </c>
      <c r="B8" s="525">
        <v>2</v>
      </c>
      <c r="C8" s="525">
        <v>3</v>
      </c>
      <c r="D8" s="525">
        <v>4</v>
      </c>
      <c r="E8" s="525">
        <v>5</v>
      </c>
      <c r="F8" s="525">
        <v>6</v>
      </c>
      <c r="G8" s="525">
        <v>7</v>
      </c>
      <c r="H8" s="526">
        <v>8</v>
      </c>
    </row>
    <row r="9" spans="1:8" ht="12.75" customHeight="1">
      <c r="A9" s="448">
        <v>1</v>
      </c>
      <c r="B9" s="449"/>
      <c r="C9" s="450" t="s">
        <v>158</v>
      </c>
      <c r="D9" s="451"/>
      <c r="E9" s="452"/>
      <c r="F9" s="453"/>
      <c r="G9" s="454"/>
      <c r="H9" s="455"/>
    </row>
    <row r="10" spans="1:8" ht="12.75" customHeight="1">
      <c r="A10" s="448">
        <v>2</v>
      </c>
      <c r="B10" s="456"/>
      <c r="C10" s="450" t="s">
        <v>158</v>
      </c>
      <c r="D10" s="450"/>
      <c r="E10" s="457"/>
      <c r="F10" s="453"/>
      <c r="G10" s="458"/>
      <c r="H10" s="455"/>
    </row>
    <row r="11" spans="1:8" ht="12.75" customHeight="1">
      <c r="A11" s="448">
        <v>3</v>
      </c>
      <c r="B11" s="459"/>
      <c r="C11" s="454" t="s">
        <v>158</v>
      </c>
      <c r="D11" s="454"/>
      <c r="E11" s="452"/>
      <c r="F11" s="453"/>
      <c r="G11" s="458"/>
      <c r="H11" s="455"/>
    </row>
    <row r="12" spans="1:8" ht="12.75" customHeight="1">
      <c r="A12" s="448">
        <v>4</v>
      </c>
      <c r="B12" s="459"/>
      <c r="C12" s="454" t="s">
        <v>158</v>
      </c>
      <c r="D12" s="454"/>
      <c r="E12" s="452"/>
      <c r="F12" s="453"/>
      <c r="G12" s="458"/>
      <c r="H12" s="455"/>
    </row>
    <row r="13" spans="1:8" ht="12.75" customHeight="1">
      <c r="A13" s="448">
        <v>5</v>
      </c>
      <c r="B13" s="449"/>
      <c r="C13" s="454" t="s">
        <v>158</v>
      </c>
      <c r="D13" s="454"/>
      <c r="E13" s="452"/>
      <c r="F13" s="453"/>
      <c r="G13" s="458"/>
      <c r="H13" s="455"/>
    </row>
    <row r="14" spans="1:8" ht="12.75" customHeight="1">
      <c r="A14" s="448">
        <v>6</v>
      </c>
      <c r="B14" s="460"/>
      <c r="C14" s="458" t="str">
        <f>C12</f>
        <v>шт</v>
      </c>
      <c r="D14" s="450"/>
      <c r="E14" s="461"/>
      <c r="F14" s="462"/>
      <c r="G14" s="458"/>
      <c r="H14" s="463"/>
    </row>
    <row r="15" spans="1:8" ht="12.75" customHeight="1">
      <c r="A15" s="448">
        <v>7</v>
      </c>
      <c r="B15" s="460"/>
      <c r="C15" s="458" t="s">
        <v>158</v>
      </c>
      <c r="D15" s="450"/>
      <c r="E15" s="461"/>
      <c r="F15" s="462"/>
      <c r="G15" s="458"/>
      <c r="H15" s="463"/>
    </row>
    <row r="16" spans="1:8" ht="12.75" customHeight="1">
      <c r="A16" s="448">
        <v>8</v>
      </c>
      <c r="B16" s="464"/>
      <c r="C16" s="458" t="str">
        <f>C14</f>
        <v>шт</v>
      </c>
      <c r="D16" s="450"/>
      <c r="E16" s="465"/>
      <c r="F16" s="462"/>
      <c r="G16" s="458"/>
      <c r="H16" s="463"/>
    </row>
    <row r="17" spans="1:18" ht="12.75" customHeight="1">
      <c r="A17" s="448">
        <v>9</v>
      </c>
      <c r="B17" s="466"/>
      <c r="C17" s="458" t="str">
        <f>C15</f>
        <v>шт</v>
      </c>
      <c r="D17" s="467"/>
      <c r="E17" s="461"/>
      <c r="F17" s="462"/>
      <c r="G17" s="458"/>
      <c r="H17" s="463"/>
    </row>
    <row r="18" spans="1:18" ht="12.75" customHeight="1">
      <c r="A18" s="448">
        <v>10</v>
      </c>
      <c r="B18" s="468"/>
      <c r="C18" s="450" t="s">
        <v>158</v>
      </c>
      <c r="D18" s="458"/>
      <c r="E18" s="461"/>
      <c r="F18" s="462"/>
      <c r="G18" s="458"/>
      <c r="H18" s="463"/>
    </row>
    <row r="19" spans="1:18" s="471" customFormat="1" ht="12.75" hidden="1" customHeight="1">
      <c r="A19" s="469">
        <v>17</v>
      </c>
      <c r="B19" s="1726" t="s">
        <v>205</v>
      </c>
      <c r="C19" s="1726"/>
      <c r="D19" s="451"/>
      <c r="E19" s="452"/>
      <c r="F19" s="453"/>
      <c r="G19" s="454"/>
      <c r="H19" s="455"/>
      <c r="I19" s="1725"/>
      <c r="J19" s="1725"/>
      <c r="L19" s="1725"/>
      <c r="M19" s="1725"/>
    </row>
    <row r="20" spans="1:18" s="471" customFormat="1" ht="12.75" hidden="1" customHeight="1">
      <c r="A20" s="469">
        <v>18</v>
      </c>
      <c r="B20" s="459" t="s">
        <v>206</v>
      </c>
      <c r="C20" s="454" t="s">
        <v>158</v>
      </c>
      <c r="D20" s="454">
        <v>1</v>
      </c>
      <c r="E20" s="452"/>
      <c r="F20" s="453"/>
      <c r="G20" s="454"/>
      <c r="H20" s="455"/>
      <c r="I20" s="1725"/>
      <c r="J20" s="1725"/>
      <c r="L20" s="1727"/>
      <c r="M20" s="1727"/>
    </row>
    <row r="21" spans="1:18" s="476" customFormat="1" ht="12.75" hidden="1" customHeight="1">
      <c r="A21" s="473">
        <v>19</v>
      </c>
      <c r="B21" s="474" t="s">
        <v>207</v>
      </c>
      <c r="C21" s="454" t="s">
        <v>158</v>
      </c>
      <c r="D21" s="454">
        <v>2</v>
      </c>
      <c r="E21" s="452"/>
      <c r="F21" s="453"/>
      <c r="G21" s="454"/>
      <c r="H21" s="455"/>
      <c r="I21" s="475"/>
      <c r="J21" s="475"/>
      <c r="K21" s="475"/>
      <c r="L21" s="475"/>
      <c r="M21" s="475"/>
      <c r="N21" s="475"/>
      <c r="O21" s="475"/>
      <c r="P21" s="475"/>
      <c r="Q21" s="475"/>
      <c r="R21" s="475"/>
    </row>
    <row r="22" spans="1:18" ht="12.75" hidden="1" customHeight="1">
      <c r="A22" s="448">
        <v>20</v>
      </c>
      <c r="B22" s="474" t="s">
        <v>208</v>
      </c>
      <c r="C22" s="454" t="s">
        <v>158</v>
      </c>
      <c r="D22" s="454">
        <v>1</v>
      </c>
      <c r="E22" s="452"/>
      <c r="F22" s="453"/>
      <c r="G22" s="454"/>
      <c r="H22" s="455"/>
    </row>
    <row r="23" spans="1:18" ht="12.75" hidden="1" customHeight="1">
      <c r="A23" s="448">
        <v>21</v>
      </c>
      <c r="B23" s="474" t="s">
        <v>199</v>
      </c>
      <c r="C23" s="454" t="s">
        <v>158</v>
      </c>
      <c r="D23" s="454">
        <v>0</v>
      </c>
      <c r="E23" s="452"/>
      <c r="F23" s="453"/>
      <c r="G23" s="454"/>
      <c r="H23" s="455"/>
    </row>
    <row r="24" spans="1:18" ht="12.75" hidden="1" customHeight="1">
      <c r="A24" s="448">
        <v>22</v>
      </c>
      <c r="B24" s="474" t="s">
        <v>209</v>
      </c>
      <c r="C24" s="454" t="s">
        <v>158</v>
      </c>
      <c r="D24" s="454">
        <v>2</v>
      </c>
      <c r="E24" s="452"/>
      <c r="F24" s="453"/>
      <c r="G24" s="454"/>
      <c r="H24" s="455"/>
    </row>
    <row r="25" spans="1:18" ht="12.75" hidden="1" customHeight="1">
      <c r="A25" s="448">
        <v>23</v>
      </c>
      <c r="B25" s="474" t="s">
        <v>210</v>
      </c>
      <c r="C25" s="454" t="s">
        <v>158</v>
      </c>
      <c r="D25" s="454">
        <v>2</v>
      </c>
      <c r="E25" s="452"/>
      <c r="F25" s="453"/>
      <c r="G25" s="454"/>
      <c r="H25" s="455"/>
    </row>
    <row r="26" spans="1:18" ht="12.75" hidden="1" customHeight="1">
      <c r="A26" s="448">
        <v>24</v>
      </c>
      <c r="B26" s="474" t="s">
        <v>211</v>
      </c>
      <c r="C26" s="454" t="s">
        <v>158</v>
      </c>
      <c r="D26" s="454">
        <v>1</v>
      </c>
      <c r="E26" s="452"/>
      <c r="F26" s="453"/>
      <c r="G26" s="454"/>
      <c r="H26" s="455"/>
    </row>
    <row r="27" spans="1:18" ht="12.75" hidden="1" customHeight="1">
      <c r="A27" s="448">
        <v>25</v>
      </c>
      <c r="B27" s="474" t="s">
        <v>212</v>
      </c>
      <c r="C27" s="477" t="s">
        <v>158</v>
      </c>
      <c r="D27" s="477">
        <v>2</v>
      </c>
      <c r="E27" s="452"/>
      <c r="F27" s="453"/>
      <c r="G27" s="454"/>
      <c r="H27" s="455"/>
    </row>
    <row r="28" spans="1:18" ht="12.75" hidden="1" customHeight="1">
      <c r="A28" s="448">
        <v>26</v>
      </c>
      <c r="B28" s="474" t="s">
        <v>213</v>
      </c>
      <c r="C28" s="477" t="s">
        <v>214</v>
      </c>
      <c r="D28" s="477">
        <v>1</v>
      </c>
      <c r="E28" s="452"/>
      <c r="F28" s="453"/>
      <c r="G28" s="454"/>
      <c r="H28" s="455"/>
    </row>
    <row r="29" spans="1:18" ht="12.75" hidden="1" customHeight="1">
      <c r="A29" s="448">
        <v>27</v>
      </c>
      <c r="B29" s="474" t="s">
        <v>215</v>
      </c>
      <c r="C29" s="477" t="s">
        <v>158</v>
      </c>
      <c r="D29" s="477">
        <v>1</v>
      </c>
      <c r="E29" s="452"/>
      <c r="F29" s="453"/>
      <c r="G29" s="454"/>
      <c r="H29" s="455"/>
    </row>
    <row r="30" spans="1:18" ht="12.75" hidden="1" customHeight="1">
      <c r="A30" s="448">
        <v>28</v>
      </c>
      <c r="B30" s="474" t="s">
        <v>216</v>
      </c>
      <c r="C30" s="477" t="s">
        <v>217</v>
      </c>
      <c r="D30" s="477">
        <v>2</v>
      </c>
      <c r="E30" s="452"/>
      <c r="F30" s="453"/>
      <c r="G30" s="454"/>
      <c r="H30" s="455"/>
    </row>
    <row r="31" spans="1:18" ht="12.75" hidden="1" customHeight="1">
      <c r="A31" s="448">
        <v>29</v>
      </c>
      <c r="B31" s="474" t="s">
        <v>218</v>
      </c>
      <c r="C31" s="477" t="s">
        <v>219</v>
      </c>
      <c r="D31" s="477">
        <v>1</v>
      </c>
      <c r="E31" s="452"/>
      <c r="F31" s="453"/>
      <c r="G31" s="454"/>
      <c r="H31" s="455"/>
    </row>
    <row r="32" spans="1:18" ht="12.75" hidden="1" customHeight="1">
      <c r="A32" s="448">
        <v>30</v>
      </c>
      <c r="B32" s="474" t="s">
        <v>220</v>
      </c>
      <c r="C32" s="477" t="s">
        <v>158</v>
      </c>
      <c r="D32" s="477">
        <v>1</v>
      </c>
      <c r="E32" s="452"/>
      <c r="F32" s="453"/>
      <c r="G32" s="454"/>
      <c r="H32" s="455"/>
    </row>
    <row r="33" spans="1:8" ht="12.75" hidden="1" customHeight="1">
      <c r="A33" s="448">
        <v>31</v>
      </c>
      <c r="B33" s="474" t="s">
        <v>221</v>
      </c>
      <c r="C33" s="477" t="s">
        <v>158</v>
      </c>
      <c r="D33" s="477">
        <v>1</v>
      </c>
      <c r="E33" s="452"/>
      <c r="F33" s="453"/>
      <c r="G33" s="454"/>
      <c r="H33" s="455"/>
    </row>
    <row r="34" spans="1:8" ht="12.75" hidden="1" customHeight="1">
      <c r="A34" s="448">
        <v>32</v>
      </c>
      <c r="B34" s="478" t="s">
        <v>222</v>
      </c>
      <c r="C34" s="477" t="s">
        <v>217</v>
      </c>
      <c r="D34" s="477">
        <v>1</v>
      </c>
      <c r="E34" s="452"/>
      <c r="F34" s="453"/>
      <c r="G34" s="454"/>
      <c r="H34" s="455"/>
    </row>
    <row r="35" spans="1:8" ht="12.75" hidden="1" customHeight="1">
      <c r="A35" s="448">
        <v>33</v>
      </c>
      <c r="B35" s="478" t="s">
        <v>223</v>
      </c>
      <c r="C35" s="477"/>
      <c r="D35" s="477">
        <v>1</v>
      </c>
      <c r="E35" s="452"/>
      <c r="F35" s="453"/>
      <c r="G35" s="454"/>
      <c r="H35" s="455"/>
    </row>
    <row r="36" spans="1:8" ht="12.75" hidden="1" customHeight="1">
      <c r="A36" s="448">
        <v>34</v>
      </c>
      <c r="B36" s="478" t="s">
        <v>224</v>
      </c>
      <c r="C36" s="477"/>
      <c r="D36" s="477">
        <v>1</v>
      </c>
      <c r="E36" s="452"/>
      <c r="F36" s="453"/>
      <c r="G36" s="454"/>
      <c r="H36" s="455"/>
    </row>
    <row r="37" spans="1:8" ht="12.75" hidden="1" customHeight="1">
      <c r="A37" s="448">
        <v>35</v>
      </c>
      <c r="B37" s="479" t="s">
        <v>225</v>
      </c>
      <c r="C37" s="477"/>
      <c r="D37" s="477">
        <v>1</v>
      </c>
      <c r="E37" s="452"/>
      <c r="F37" s="453"/>
      <c r="G37" s="454"/>
      <c r="H37" s="455"/>
    </row>
    <row r="38" spans="1:8" ht="12.75" hidden="1" customHeight="1">
      <c r="A38" s="448">
        <v>36</v>
      </c>
      <c r="B38" s="479" t="s">
        <v>226</v>
      </c>
      <c r="C38" s="477"/>
      <c r="D38" s="477">
        <v>1</v>
      </c>
      <c r="E38" s="452"/>
      <c r="F38" s="453"/>
      <c r="G38" s="480"/>
      <c r="H38" s="455"/>
    </row>
    <row r="39" spans="1:8" s="487" customFormat="1" ht="12.75" customHeight="1">
      <c r="A39" s="481"/>
      <c r="B39" s="482" t="s">
        <v>56</v>
      </c>
      <c r="C39" s="483"/>
      <c r="D39" s="484"/>
      <c r="E39" s="485"/>
      <c r="F39" s="485"/>
      <c r="G39" s="451"/>
      <c r="H39" s="486"/>
    </row>
    <row r="40" spans="1:8" ht="12.75" customHeight="1">
      <c r="A40" s="448"/>
      <c r="B40" s="488" t="s">
        <v>134</v>
      </c>
      <c r="C40" s="477"/>
      <c r="D40" s="477"/>
      <c r="E40" s="452"/>
      <c r="F40" s="452"/>
      <c r="G40" s="454"/>
      <c r="H40" s="489"/>
    </row>
    <row r="41" spans="1:8" s="487" customFormat="1" ht="16.149999999999999" customHeight="1" thickBot="1">
      <c r="A41" s="490"/>
      <c r="B41" s="491" t="s">
        <v>135</v>
      </c>
      <c r="C41" s="492"/>
      <c r="D41" s="492"/>
      <c r="E41" s="492"/>
      <c r="F41" s="492"/>
      <c r="G41" s="492"/>
      <c r="H41" s="493"/>
    </row>
    <row r="42" spans="1:8" s="487" customFormat="1" ht="15.75">
      <c r="D42" s="494"/>
      <c r="H42" s="495"/>
    </row>
    <row r="43" spans="1:8" s="487" customFormat="1" ht="15.75">
      <c r="D43" s="494"/>
      <c r="H43" s="495"/>
    </row>
    <row r="44" spans="1:8" s="487" customFormat="1" ht="15.75">
      <c r="D44" s="494"/>
      <c r="H44" s="495"/>
    </row>
    <row r="45" spans="1:8" s="487" customFormat="1" ht="15.75">
      <c r="D45" s="494"/>
      <c r="H45" s="495"/>
    </row>
    <row r="46" spans="1:8" ht="15.75">
      <c r="B46" s="496"/>
      <c r="C46" s="471"/>
      <c r="D46" s="471"/>
      <c r="E46" s="471"/>
      <c r="F46" s="471"/>
      <c r="G46" s="471"/>
      <c r="H46" s="471"/>
    </row>
    <row r="47" spans="1:8" ht="15.75">
      <c r="B47" s="496"/>
      <c r="C47" s="471"/>
      <c r="D47" s="471"/>
      <c r="E47" s="471"/>
      <c r="F47" s="471"/>
      <c r="G47" s="471"/>
      <c r="H47" s="471"/>
    </row>
    <row r="48" spans="1:8" ht="15.75">
      <c r="B48" s="291"/>
      <c r="C48" s="289"/>
      <c r="D48" s="1641"/>
      <c r="E48" s="1641"/>
      <c r="F48" s="289"/>
      <c r="G48" s="291"/>
      <c r="H48" s="289"/>
    </row>
    <row r="49" spans="2:8">
      <c r="B49" s="472" t="s">
        <v>258</v>
      </c>
      <c r="C49" s="471"/>
      <c r="D49" s="1728" t="s">
        <v>94</v>
      </c>
      <c r="E49" s="1728"/>
      <c r="F49" s="471"/>
      <c r="G49" s="472" t="s">
        <v>96</v>
      </c>
      <c r="H49" s="471"/>
    </row>
  </sheetData>
  <mergeCells count="11">
    <mergeCell ref="L19:M19"/>
    <mergeCell ref="I20:J20"/>
    <mergeCell ref="L20:M20"/>
    <mergeCell ref="D48:E48"/>
    <mergeCell ref="D49:E49"/>
    <mergeCell ref="E1:H1"/>
    <mergeCell ref="G2:H2"/>
    <mergeCell ref="A3:H3"/>
    <mergeCell ref="A4:H4"/>
    <mergeCell ref="I19:J19"/>
    <mergeCell ref="B19:C19"/>
  </mergeCells>
  <phoneticPr fontId="14" type="noConversion"/>
  <pageMargins left="0.55118110236220474" right="0.19685039370078741" top="0.35433070866141736" bottom="0.35433070866141736" header="0.51181102362204722" footer="0.51181102362204722"/>
  <pageSetup paperSize="9" scale="6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CCFFCC"/>
    <pageSetUpPr fitToPage="1"/>
  </sheetPr>
  <dimension ref="A1:L27"/>
  <sheetViews>
    <sheetView zoomScale="90" zoomScaleNormal="90" zoomScaleSheetLayoutView="90" workbookViewId="0">
      <selection activeCell="F5" sqref="F5"/>
    </sheetView>
  </sheetViews>
  <sheetFormatPr defaultRowHeight="14.25"/>
  <cols>
    <col min="1" max="1" width="4.85546875" style="94" customWidth="1"/>
    <col min="2" max="2" width="37.42578125" style="94" customWidth="1"/>
    <col min="3" max="3" width="10.7109375" style="94" customWidth="1"/>
    <col min="4" max="4" width="13.28515625" style="94" customWidth="1"/>
    <col min="5" max="5" width="13.140625" style="94" customWidth="1"/>
    <col min="6" max="6" width="17" style="94" customWidth="1"/>
    <col min="7" max="7" width="9.140625" style="94"/>
    <col min="8" max="8" width="12.7109375" style="94" bestFit="1" customWidth="1"/>
    <col min="9" max="11" width="9.140625" style="94"/>
    <col min="12" max="12" width="9.28515625" style="94" bestFit="1" customWidth="1"/>
    <col min="13" max="16384" width="9.140625" style="94"/>
  </cols>
  <sheetData>
    <row r="1" spans="1:12">
      <c r="C1" s="1716" t="s">
        <v>721</v>
      </c>
      <c r="D1" s="1716"/>
      <c r="E1" s="1716"/>
      <c r="F1" s="1716"/>
    </row>
    <row r="2" spans="1:12">
      <c r="C2" s="224"/>
      <c r="D2" s="224"/>
      <c r="E2" s="224"/>
      <c r="F2" s="225"/>
    </row>
    <row r="3" spans="1:12" ht="15.75">
      <c r="A3" s="1586" t="s">
        <v>631</v>
      </c>
      <c r="B3" s="1586"/>
      <c r="C3" s="1586"/>
      <c r="D3" s="1586"/>
      <c r="E3" s="1586"/>
      <c r="F3" s="1586"/>
    </row>
    <row r="4" spans="1:12" ht="15.75">
      <c r="A4" s="1586" t="s">
        <v>137</v>
      </c>
      <c r="B4" s="1586"/>
      <c r="C4" s="1586"/>
      <c r="D4" s="1586"/>
      <c r="E4" s="1586"/>
      <c r="F4" s="1586"/>
    </row>
    <row r="5" spans="1:12" ht="15.75" thickBot="1">
      <c r="A5" s="147"/>
      <c r="B5" s="147"/>
      <c r="C5" s="147"/>
      <c r="D5" s="147"/>
      <c r="E5" s="147"/>
      <c r="F5" s="346" t="s">
        <v>120</v>
      </c>
    </row>
    <row r="6" spans="1:12" ht="42.75">
      <c r="A6" s="151" t="s">
        <v>152</v>
      </c>
      <c r="B6" s="152" t="s">
        <v>95</v>
      </c>
      <c r="C6" s="152" t="s">
        <v>2</v>
      </c>
      <c r="D6" s="152" t="s">
        <v>17</v>
      </c>
      <c r="E6" s="152" t="s">
        <v>138</v>
      </c>
      <c r="F6" s="153" t="s">
        <v>139</v>
      </c>
    </row>
    <row r="7" spans="1:12">
      <c r="A7" s="190">
        <v>1</v>
      </c>
      <c r="B7" s="191">
        <v>2</v>
      </c>
      <c r="C7" s="191">
        <v>3</v>
      </c>
      <c r="D7" s="191">
        <v>4</v>
      </c>
      <c r="E7" s="191">
        <v>5</v>
      </c>
      <c r="F7" s="192">
        <v>6</v>
      </c>
    </row>
    <row r="8" spans="1:12">
      <c r="A8" s="118" t="s">
        <v>270</v>
      </c>
      <c r="B8" s="158" t="s">
        <v>343</v>
      </c>
      <c r="C8" s="158"/>
      <c r="D8" s="158"/>
      <c r="E8" s="158"/>
      <c r="F8" s="497"/>
    </row>
    <row r="9" spans="1:12" ht="28.5">
      <c r="A9" s="118" t="s">
        <v>24</v>
      </c>
      <c r="B9" s="158" t="s">
        <v>656</v>
      </c>
      <c r="C9" s="221" t="s">
        <v>118</v>
      </c>
      <c r="D9" s="221"/>
      <c r="E9" s="204"/>
      <c r="F9" s="498"/>
    </row>
    <row r="10" spans="1:12" ht="15">
      <c r="A10" s="118"/>
      <c r="B10" s="162" t="s">
        <v>65</v>
      </c>
      <c r="C10" s="221"/>
      <c r="D10" s="270"/>
      <c r="E10" s="270"/>
      <c r="F10" s="499"/>
    </row>
    <row r="11" spans="1:12">
      <c r="A11" s="118" t="s">
        <v>271</v>
      </c>
      <c r="B11" s="158" t="s">
        <v>140</v>
      </c>
      <c r="C11" s="221" t="s">
        <v>68</v>
      </c>
      <c r="D11" s="221"/>
      <c r="E11" s="204"/>
      <c r="F11" s="498"/>
    </row>
    <row r="12" spans="1:12">
      <c r="A12" s="118" t="s">
        <v>278</v>
      </c>
      <c r="B12" s="158" t="s">
        <v>141</v>
      </c>
      <c r="C12" s="221" t="s">
        <v>73</v>
      </c>
      <c r="D12" s="230"/>
      <c r="E12" s="204"/>
      <c r="F12" s="498"/>
    </row>
    <row r="13" spans="1:12">
      <c r="A13" s="118" t="s">
        <v>279</v>
      </c>
      <c r="B13" s="158" t="s">
        <v>142</v>
      </c>
      <c r="C13" s="221" t="s">
        <v>227</v>
      </c>
      <c r="D13" s="500"/>
      <c r="E13" s="204"/>
      <c r="F13" s="498"/>
      <c r="L13" s="252"/>
    </row>
    <row r="14" spans="1:12">
      <c r="A14" s="118" t="s">
        <v>280</v>
      </c>
      <c r="B14" s="158" t="s">
        <v>143</v>
      </c>
      <c r="C14" s="221" t="s">
        <v>144</v>
      </c>
      <c r="D14" s="221"/>
      <c r="E14" s="270"/>
      <c r="F14" s="498"/>
    </row>
    <row r="15" spans="1:12" ht="15">
      <c r="A15" s="268"/>
      <c r="B15" s="501" t="s">
        <v>56</v>
      </c>
      <c r="C15" s="270"/>
      <c r="D15" s="270"/>
      <c r="E15" s="270"/>
      <c r="F15" s="499"/>
    </row>
    <row r="16" spans="1:12" ht="15">
      <c r="A16" s="502"/>
      <c r="B16" s="218" t="s">
        <v>134</v>
      </c>
      <c r="C16" s="503"/>
      <c r="D16" s="503"/>
      <c r="E16" s="503"/>
      <c r="F16" s="222"/>
      <c r="H16" s="133"/>
    </row>
    <row r="17" spans="1:9" ht="15.75" thickBot="1">
      <c r="A17" s="504"/>
      <c r="B17" s="505" t="s">
        <v>135</v>
      </c>
      <c r="C17" s="506"/>
      <c r="D17" s="507"/>
      <c r="E17" s="508"/>
      <c r="F17" s="509"/>
    </row>
    <row r="18" spans="1:9" ht="29.25" hidden="1" thickBot="1">
      <c r="A18" s="510"/>
      <c r="B18" s="511" t="s">
        <v>344</v>
      </c>
      <c r="C18" s="512" t="s">
        <v>282</v>
      </c>
      <c r="D18" s="513" t="e">
        <v>#REF!</v>
      </c>
      <c r="E18" s="514"/>
      <c r="F18" s="515" t="e">
        <f>ROUND(F16*D18,2)</f>
        <v>#REF!</v>
      </c>
    </row>
    <row r="19" spans="1:9">
      <c r="A19" s="96"/>
      <c r="B19" s="96"/>
      <c r="C19" s="96"/>
      <c r="D19" s="96"/>
      <c r="E19" s="96"/>
      <c r="F19" s="96"/>
      <c r="G19" s="96"/>
      <c r="H19" s="96"/>
      <c r="I19" s="96"/>
    </row>
    <row r="20" spans="1:9">
      <c r="A20" s="96"/>
      <c r="B20" s="96"/>
      <c r="C20" s="96"/>
      <c r="D20" s="96"/>
      <c r="E20" s="96"/>
      <c r="F20" s="96"/>
      <c r="G20" s="96"/>
      <c r="H20" s="96"/>
      <c r="I20" s="96"/>
    </row>
    <row r="25" spans="1:9" ht="15">
      <c r="A25" s="96"/>
      <c r="B25" s="95"/>
      <c r="C25" s="189"/>
      <c r="D25" s="516"/>
      <c r="F25" s="95"/>
    </row>
    <row r="26" spans="1:9">
      <c r="B26" s="240" t="s">
        <v>258</v>
      </c>
      <c r="D26" s="150" t="s">
        <v>94</v>
      </c>
      <c r="F26" s="150" t="s">
        <v>345</v>
      </c>
    </row>
    <row r="27" spans="1:9" s="358" customFormat="1">
      <c r="G27" s="360"/>
      <c r="H27" s="360"/>
      <c r="I27" s="360"/>
    </row>
  </sheetData>
  <mergeCells count="3">
    <mergeCell ref="C1:F1"/>
    <mergeCell ref="A3:F3"/>
    <mergeCell ref="A4:F4"/>
  </mergeCells>
  <pageMargins left="0.59055118110236227" right="0.19685039370078741" top="0.39370078740157483" bottom="0.39370078740157483" header="0" footer="0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CC"/>
    <pageSetUpPr fitToPage="1"/>
  </sheetPr>
  <dimension ref="A1:R23"/>
  <sheetViews>
    <sheetView zoomScale="90" zoomScaleNormal="90" workbookViewId="0">
      <selection activeCell="K6" sqref="K6"/>
    </sheetView>
  </sheetViews>
  <sheetFormatPr defaultRowHeight="14.25"/>
  <cols>
    <col min="1" max="1" width="4.85546875" style="94" customWidth="1"/>
    <col min="2" max="2" width="26.28515625" style="94" customWidth="1"/>
    <col min="3" max="3" width="13.5703125" style="94" customWidth="1"/>
    <col min="4" max="4" width="11.5703125" style="94" customWidth="1"/>
    <col min="5" max="5" width="15" style="94" customWidth="1"/>
    <col min="6" max="6" width="11.5703125" style="94" customWidth="1"/>
    <col min="7" max="10" width="11.42578125" style="94" customWidth="1"/>
    <col min="11" max="11" width="13.7109375" style="94" customWidth="1"/>
    <col min="12" max="12" width="0.140625" style="94" hidden="1" customWidth="1"/>
    <col min="13" max="16" width="0" style="94" hidden="1" customWidth="1"/>
    <col min="17" max="16384" width="9.140625" style="94"/>
  </cols>
  <sheetData>
    <row r="1" spans="1:11">
      <c r="C1" s="359"/>
      <c r="D1" s="359"/>
      <c r="E1" s="359"/>
      <c r="F1" s="359"/>
      <c r="G1" s="359"/>
      <c r="H1" s="1716" t="s">
        <v>721</v>
      </c>
      <c r="I1" s="1716"/>
      <c r="J1" s="1716"/>
      <c r="K1" s="1716"/>
    </row>
    <row r="2" spans="1:11">
      <c r="C2" s="224"/>
      <c r="D2" s="224"/>
      <c r="E2" s="224"/>
      <c r="F2" s="224"/>
      <c r="G2" s="224"/>
      <c r="H2" s="224"/>
      <c r="I2" s="224"/>
    </row>
    <row r="3" spans="1:11" ht="15.75">
      <c r="A3" s="1586" t="s">
        <v>632</v>
      </c>
      <c r="B3" s="1586"/>
      <c r="C3" s="1586"/>
      <c r="D3" s="1586"/>
      <c r="E3" s="1586"/>
      <c r="F3" s="1586"/>
      <c r="G3" s="1586"/>
      <c r="H3" s="1586"/>
      <c r="I3" s="1586"/>
    </row>
    <row r="4" spans="1:11" ht="15.75">
      <c r="A4" s="1586" t="s">
        <v>346</v>
      </c>
      <c r="B4" s="1586"/>
      <c r="C4" s="1586"/>
      <c r="D4" s="1586"/>
      <c r="E4" s="1586"/>
      <c r="F4" s="1586"/>
      <c r="G4" s="1586"/>
      <c r="H4" s="1586"/>
      <c r="I4" s="1586"/>
    </row>
    <row r="5" spans="1:11" ht="15">
      <c r="A5" s="1594" t="s">
        <v>347</v>
      </c>
      <c r="B5" s="1594"/>
      <c r="C5" s="1594"/>
      <c r="D5" s="147"/>
      <c r="E5" s="147"/>
      <c r="F5" s="147"/>
      <c r="G5" s="147"/>
      <c r="H5" s="147"/>
      <c r="I5" s="147"/>
    </row>
    <row r="6" spans="1:11" ht="15.75" thickBot="1">
      <c r="A6" s="147"/>
      <c r="B6" s="147"/>
      <c r="C6" s="147"/>
      <c r="D6" s="147"/>
      <c r="E6" s="147"/>
      <c r="F6" s="147"/>
      <c r="G6" s="147"/>
      <c r="H6" s="147"/>
      <c r="I6" s="147"/>
      <c r="K6" s="346" t="s">
        <v>120</v>
      </c>
    </row>
    <row r="7" spans="1:11" ht="31.5" customHeight="1">
      <c r="A7" s="1730" t="s">
        <v>15</v>
      </c>
      <c r="B7" s="1732" t="s">
        <v>233</v>
      </c>
      <c r="C7" s="1732" t="s">
        <v>348</v>
      </c>
      <c r="D7" s="1732" t="s">
        <v>349</v>
      </c>
      <c r="E7" s="1732"/>
      <c r="F7" s="1732"/>
      <c r="G7" s="1732" t="s">
        <v>350</v>
      </c>
      <c r="H7" s="1732"/>
      <c r="I7" s="1732" t="s">
        <v>351</v>
      </c>
      <c r="J7" s="1732"/>
      <c r="K7" s="1734"/>
    </row>
    <row r="8" spans="1:11" ht="43.5" customHeight="1">
      <c r="A8" s="1731"/>
      <c r="B8" s="1733"/>
      <c r="C8" s="1733"/>
      <c r="D8" s="175" t="s">
        <v>257</v>
      </c>
      <c r="E8" s="175" t="s">
        <v>352</v>
      </c>
      <c r="F8" s="175" t="s">
        <v>353</v>
      </c>
      <c r="G8" s="175" t="s">
        <v>352</v>
      </c>
      <c r="H8" s="175" t="s">
        <v>353</v>
      </c>
      <c r="I8" s="175" t="s">
        <v>352</v>
      </c>
      <c r="J8" s="175" t="s">
        <v>353</v>
      </c>
      <c r="K8" s="178" t="s">
        <v>257</v>
      </c>
    </row>
    <row r="9" spans="1:11">
      <c r="A9" s="177">
        <v>1</v>
      </c>
      <c r="B9" s="175">
        <v>2</v>
      </c>
      <c r="C9" s="175">
        <v>3</v>
      </c>
      <c r="D9" s="175">
        <v>4</v>
      </c>
      <c r="E9" s="175">
        <v>5</v>
      </c>
      <c r="F9" s="175">
        <v>6</v>
      </c>
      <c r="G9" s="175">
        <v>7</v>
      </c>
      <c r="H9" s="175">
        <v>8</v>
      </c>
      <c r="I9" s="175">
        <v>9</v>
      </c>
      <c r="J9" s="175">
        <v>10</v>
      </c>
      <c r="K9" s="178">
        <v>11</v>
      </c>
    </row>
    <row r="10" spans="1:11" ht="28.5">
      <c r="A10" s="118" t="s">
        <v>5</v>
      </c>
      <c r="B10" s="158" t="s">
        <v>354</v>
      </c>
      <c r="C10" s="160"/>
      <c r="D10" s="160"/>
      <c r="E10" s="160"/>
      <c r="F10" s="160"/>
      <c r="G10" s="160"/>
      <c r="H10" s="160"/>
      <c r="I10" s="160"/>
      <c r="J10" s="160"/>
      <c r="K10" s="161"/>
    </row>
    <row r="11" spans="1:11">
      <c r="A11" s="118" t="s">
        <v>6</v>
      </c>
      <c r="B11" s="158" t="s">
        <v>355</v>
      </c>
      <c r="C11" s="159"/>
      <c r="D11" s="160"/>
      <c r="E11" s="160"/>
      <c r="F11" s="160"/>
      <c r="G11" s="160"/>
      <c r="H11" s="160"/>
      <c r="I11" s="160"/>
      <c r="J11" s="160"/>
      <c r="K11" s="161"/>
    </row>
    <row r="12" spans="1:11" ht="15">
      <c r="A12" s="157"/>
      <c r="B12" s="501" t="s">
        <v>56</v>
      </c>
      <c r="C12" s="159"/>
      <c r="D12" s="160"/>
      <c r="E12" s="160"/>
      <c r="F12" s="160"/>
      <c r="G12" s="160"/>
      <c r="H12" s="160"/>
      <c r="I12" s="160"/>
      <c r="J12" s="160"/>
      <c r="K12" s="161"/>
    </row>
    <row r="13" spans="1:11" ht="15" thickBot="1">
      <c r="A13" s="517"/>
      <c r="B13" s="505" t="s">
        <v>134</v>
      </c>
      <c r="C13" s="518"/>
      <c r="D13" s="518"/>
      <c r="E13" s="518"/>
      <c r="F13" s="518"/>
      <c r="G13" s="518"/>
      <c r="H13" s="518"/>
      <c r="I13" s="518"/>
      <c r="J13" s="518"/>
      <c r="K13" s="332"/>
    </row>
    <row r="21" spans="2:18">
      <c r="B21" s="95"/>
      <c r="D21" s="1669"/>
      <c r="E21" s="1669"/>
      <c r="G21" s="95"/>
      <c r="H21" s="388"/>
      <c r="I21" s="1602"/>
      <c r="J21" s="1602"/>
      <c r="L21" s="1602"/>
      <c r="M21" s="1602"/>
    </row>
    <row r="22" spans="2:18">
      <c r="B22" s="240" t="s">
        <v>258</v>
      </c>
      <c r="D22" s="1721" t="s">
        <v>94</v>
      </c>
      <c r="E22" s="1721"/>
      <c r="G22" s="1729" t="s">
        <v>96</v>
      </c>
      <c r="H22" s="1729"/>
      <c r="I22" s="1602"/>
      <c r="J22" s="1602"/>
      <c r="L22" s="1631"/>
      <c r="M22" s="1631"/>
    </row>
    <row r="23" spans="2:18" s="358" customFormat="1">
      <c r="I23" s="360"/>
      <c r="J23" s="360"/>
      <c r="K23" s="360"/>
      <c r="L23" s="360"/>
      <c r="M23" s="360"/>
      <c r="N23" s="360"/>
      <c r="O23" s="360"/>
      <c r="P23" s="360"/>
      <c r="Q23" s="360"/>
      <c r="R23" s="360"/>
    </row>
  </sheetData>
  <mergeCells count="17">
    <mergeCell ref="H1:K1"/>
    <mergeCell ref="A3:I3"/>
    <mergeCell ref="A4:I4"/>
    <mergeCell ref="A5:C5"/>
    <mergeCell ref="A7:A8"/>
    <mergeCell ref="B7:B8"/>
    <mergeCell ref="C7:C8"/>
    <mergeCell ref="D7:F7"/>
    <mergeCell ref="G7:H7"/>
    <mergeCell ref="I7:K7"/>
    <mergeCell ref="D21:E21"/>
    <mergeCell ref="I21:J21"/>
    <mergeCell ref="L21:M21"/>
    <mergeCell ref="D22:E22"/>
    <mergeCell ref="I22:J22"/>
    <mergeCell ref="L22:M22"/>
    <mergeCell ref="G22:H22"/>
  </mergeCells>
  <pageMargins left="0.51181102362204722" right="0.19685039370078741" top="0.39370078740157483" bottom="0.39370078740157483" header="0.51181102362204722" footer="0.51181102362204722"/>
  <pageSetup paperSize="9" scale="6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CCFFCC"/>
    <pageSetUpPr fitToPage="1"/>
  </sheetPr>
  <dimension ref="A1:R22"/>
  <sheetViews>
    <sheetView zoomScale="90" zoomScaleNormal="90" zoomScaleSheetLayoutView="100" workbookViewId="0">
      <selection activeCell="H6" sqref="H6"/>
    </sheetView>
  </sheetViews>
  <sheetFormatPr defaultRowHeight="15"/>
  <cols>
    <col min="1" max="1" width="4.5703125" style="471" customWidth="1"/>
    <col min="2" max="2" width="28.5703125" style="471" customWidth="1"/>
    <col min="3" max="3" width="11.85546875" style="471" customWidth="1"/>
    <col min="4" max="4" width="14.28515625" style="471" customWidth="1"/>
    <col min="5" max="5" width="15.140625" style="471" customWidth="1"/>
    <col min="6" max="6" width="13.85546875" style="471" customWidth="1"/>
    <col min="7" max="7" width="15" style="471" customWidth="1"/>
    <col min="8" max="8" width="19.85546875" style="546" customWidth="1"/>
    <col min="9" max="10" width="0" style="471" hidden="1" customWidth="1"/>
    <col min="11" max="11" width="9.140625" style="471"/>
    <col min="12" max="13" width="0" style="471" hidden="1" customWidth="1"/>
    <col min="14" max="16384" width="9.140625" style="471"/>
  </cols>
  <sheetData>
    <row r="1" spans="1:9">
      <c r="E1" s="1735" t="s">
        <v>721</v>
      </c>
      <c r="F1" s="1735"/>
      <c r="G1" s="1735"/>
      <c r="H1" s="1735"/>
      <c r="I1" s="528"/>
    </row>
    <row r="3" spans="1:9" ht="15.75">
      <c r="A3" s="1586" t="s">
        <v>633</v>
      </c>
      <c r="B3" s="1586"/>
      <c r="C3" s="1586"/>
      <c r="D3" s="1586"/>
      <c r="E3" s="1586"/>
      <c r="F3" s="1586"/>
      <c r="G3" s="1586"/>
      <c r="H3" s="1586"/>
    </row>
    <row r="4" spans="1:9" ht="15.75">
      <c r="A4" s="1586" t="s">
        <v>810</v>
      </c>
      <c r="B4" s="1586"/>
      <c r="C4" s="1586"/>
      <c r="D4" s="1586"/>
      <c r="E4" s="1586"/>
      <c r="F4" s="1586"/>
      <c r="G4" s="1586"/>
      <c r="H4" s="1586"/>
    </row>
    <row r="5" spans="1:9" ht="15.75">
      <c r="A5" s="104"/>
      <c r="B5" s="104"/>
      <c r="C5" s="104"/>
      <c r="D5" s="104"/>
      <c r="E5" s="104"/>
      <c r="F5" s="104"/>
      <c r="G5" s="104"/>
      <c r="H5" s="529"/>
    </row>
    <row r="6" spans="1:9" ht="16.5" thickBot="1">
      <c r="A6" s="104"/>
      <c r="B6" s="104"/>
      <c r="C6" s="104"/>
      <c r="D6" s="104"/>
      <c r="E6" s="104"/>
      <c r="F6" s="104"/>
      <c r="G6" s="104"/>
      <c r="H6" s="530" t="s">
        <v>120</v>
      </c>
    </row>
    <row r="7" spans="1:9" ht="51">
      <c r="A7" s="550" t="s">
        <v>152</v>
      </c>
      <c r="B7" s="255" t="s">
        <v>145</v>
      </c>
      <c r="C7" s="255" t="s">
        <v>146</v>
      </c>
      <c r="D7" s="255" t="s">
        <v>147</v>
      </c>
      <c r="E7" s="255" t="s">
        <v>148</v>
      </c>
      <c r="F7" s="255" t="s">
        <v>149</v>
      </c>
      <c r="G7" s="255" t="s">
        <v>150</v>
      </c>
      <c r="H7" s="551" t="s">
        <v>33</v>
      </c>
    </row>
    <row r="8" spans="1:9">
      <c r="A8" s="177">
        <v>1</v>
      </c>
      <c r="B8" s="175">
        <v>2</v>
      </c>
      <c r="C8" s="175">
        <v>3</v>
      </c>
      <c r="D8" s="175">
        <v>4</v>
      </c>
      <c r="E8" s="175">
        <v>5</v>
      </c>
      <c r="F8" s="175">
        <v>6</v>
      </c>
      <c r="G8" s="175">
        <v>7</v>
      </c>
      <c r="H8" s="178">
        <v>8</v>
      </c>
    </row>
    <row r="9" spans="1:9">
      <c r="A9" s="531" t="s">
        <v>5</v>
      </c>
      <c r="B9" s="532" t="s">
        <v>356</v>
      </c>
      <c r="C9" s="533"/>
      <c r="D9" s="480"/>
      <c r="E9" s="480"/>
      <c r="F9" s="480"/>
      <c r="G9" s="534"/>
      <c r="H9" s="535"/>
    </row>
    <row r="10" spans="1:9" ht="15.75">
      <c r="A10" s="536"/>
      <c r="B10" s="537" t="s">
        <v>56</v>
      </c>
      <c r="C10" s="533"/>
      <c r="D10" s="480"/>
      <c r="E10" s="480"/>
      <c r="F10" s="480"/>
      <c r="G10" s="480"/>
      <c r="H10" s="535"/>
    </row>
    <row r="11" spans="1:9" ht="21" customHeight="1">
      <c r="A11" s="538"/>
      <c r="B11" s="539" t="s">
        <v>134</v>
      </c>
      <c r="C11" s="537"/>
      <c r="D11" s="480"/>
      <c r="E11" s="480"/>
      <c r="F11" s="480"/>
      <c r="G11" s="480"/>
      <c r="H11" s="540"/>
    </row>
    <row r="12" spans="1:9" ht="21" customHeight="1" thickBot="1">
      <c r="A12" s="541"/>
      <c r="B12" s="542" t="s">
        <v>135</v>
      </c>
      <c r="C12" s="543"/>
      <c r="D12" s="544"/>
      <c r="E12" s="544"/>
      <c r="F12" s="544"/>
      <c r="G12" s="544"/>
      <c r="H12" s="545"/>
    </row>
    <row r="16" spans="1:9" ht="15.75">
      <c r="B16" s="496"/>
    </row>
    <row r="17" spans="2:18" ht="15.75">
      <c r="B17" s="496"/>
      <c r="F17" s="289"/>
    </row>
    <row r="20" spans="2:18">
      <c r="B20" s="547"/>
      <c r="D20" s="1736"/>
      <c r="E20" s="1736"/>
      <c r="G20" s="547"/>
      <c r="H20" s="548"/>
      <c r="I20" s="1725"/>
      <c r="J20" s="1725"/>
      <c r="L20" s="1725"/>
      <c r="M20" s="1725"/>
    </row>
    <row r="21" spans="2:18">
      <c r="B21" s="472" t="s">
        <v>258</v>
      </c>
      <c r="D21" s="1728" t="s">
        <v>94</v>
      </c>
      <c r="E21" s="1728"/>
      <c r="G21" s="1737" t="s">
        <v>96</v>
      </c>
      <c r="H21" s="1737"/>
      <c r="I21" s="1725"/>
      <c r="J21" s="1725"/>
      <c r="L21" s="1727"/>
      <c r="M21" s="1727"/>
    </row>
    <row r="22" spans="2:18" s="476" customFormat="1">
      <c r="H22" s="549"/>
      <c r="I22" s="475"/>
      <c r="J22" s="475"/>
      <c r="K22" s="475"/>
      <c r="L22" s="475"/>
      <c r="M22" s="475"/>
      <c r="N22" s="475"/>
      <c r="O22" s="475"/>
      <c r="P22" s="475"/>
      <c r="Q22" s="475"/>
      <c r="R22" s="475"/>
    </row>
  </sheetData>
  <mergeCells count="10">
    <mergeCell ref="I20:J20"/>
    <mergeCell ref="L20:M20"/>
    <mergeCell ref="I21:J21"/>
    <mergeCell ref="L21:M21"/>
    <mergeCell ref="E1:H1"/>
    <mergeCell ref="A3:H3"/>
    <mergeCell ref="A4:H4"/>
    <mergeCell ref="D20:E20"/>
    <mergeCell ref="G21:H21"/>
    <mergeCell ref="D21:E21"/>
  </mergeCells>
  <phoneticPr fontId="14" type="noConversion"/>
  <pageMargins left="0.74803149606299213" right="0.39370078740157483" top="0.35433070866141736" bottom="0.35433070866141736" header="0.51181102362204722" footer="0.51181102362204722"/>
  <pageSetup paperSize="9" scale="7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CCFFCC"/>
    <pageSetUpPr fitToPage="1"/>
  </sheetPr>
  <dimension ref="A1:I60"/>
  <sheetViews>
    <sheetView zoomScale="90" zoomScaleNormal="90" workbookViewId="0">
      <selection activeCell="F1" sqref="F1"/>
    </sheetView>
  </sheetViews>
  <sheetFormatPr defaultRowHeight="15"/>
  <cols>
    <col min="1" max="1" width="4.5703125" style="470" customWidth="1"/>
    <col min="2" max="2" width="51.140625" style="471" customWidth="1"/>
    <col min="3" max="3" width="9.140625" style="470"/>
    <col min="4" max="4" width="16.140625" style="471" customWidth="1"/>
    <col min="5" max="5" width="16.42578125" style="471" customWidth="1"/>
    <col min="6" max="6" width="15.5703125" style="471" customWidth="1"/>
    <col min="7" max="13" width="9.140625" style="471" customWidth="1"/>
    <col min="14" max="16384" width="9.140625" style="471"/>
  </cols>
  <sheetData>
    <row r="1" spans="1:9" s="592" customFormat="1">
      <c r="A1" s="591"/>
      <c r="B1" s="528"/>
      <c r="C1" s="528"/>
      <c r="D1" s="528"/>
      <c r="F1" s="446" t="s">
        <v>721</v>
      </c>
      <c r="G1" s="593"/>
      <c r="H1" s="593"/>
      <c r="I1" s="593"/>
    </row>
    <row r="2" spans="1:9" s="592" customFormat="1">
      <c r="A2" s="591"/>
      <c r="D2" s="249"/>
      <c r="E2" s="249"/>
      <c r="F2" s="249"/>
      <c r="G2" s="249"/>
      <c r="H2" s="249"/>
      <c r="I2" s="249"/>
    </row>
    <row r="3" spans="1:9" ht="15.75">
      <c r="A3" s="1586" t="s">
        <v>657</v>
      </c>
      <c r="B3" s="1586"/>
      <c r="C3" s="1586"/>
      <c r="D3" s="1586"/>
      <c r="E3" s="1586"/>
      <c r="F3" s="1586"/>
    </row>
    <row r="4" spans="1:9" ht="18.75" customHeight="1">
      <c r="A4" s="1608" t="s">
        <v>167</v>
      </c>
      <c r="B4" s="1608"/>
      <c r="C4" s="1608"/>
      <c r="D4" s="1608"/>
      <c r="E4" s="1608"/>
      <c r="F4" s="1608"/>
    </row>
    <row r="5" spans="1:9" ht="16.5" thickBot="1">
      <c r="A5" s="293"/>
      <c r="B5" s="293"/>
      <c r="C5" s="293"/>
      <c r="D5" s="293"/>
      <c r="E5" s="293"/>
      <c r="F5" s="293"/>
    </row>
    <row r="6" spans="1:9" ht="38.25">
      <c r="A6" s="519" t="s">
        <v>152</v>
      </c>
      <c r="B6" s="255" t="s">
        <v>16</v>
      </c>
      <c r="C6" s="255" t="s">
        <v>2</v>
      </c>
      <c r="D6" s="255" t="s">
        <v>17</v>
      </c>
      <c r="E6" s="255" t="s">
        <v>32</v>
      </c>
      <c r="F6" s="520" t="s">
        <v>33</v>
      </c>
    </row>
    <row r="7" spans="1:9">
      <c r="A7" s="177">
        <v>1</v>
      </c>
      <c r="B7" s="175">
        <v>2</v>
      </c>
      <c r="C7" s="175">
        <v>3</v>
      </c>
      <c r="D7" s="175">
        <v>4</v>
      </c>
      <c r="E7" s="175">
        <v>5</v>
      </c>
      <c r="F7" s="178">
        <v>6</v>
      </c>
    </row>
    <row r="8" spans="1:9" ht="16.5" customHeight="1">
      <c r="A8" s="179">
        <v>1</v>
      </c>
      <c r="B8" s="1742" t="s">
        <v>44</v>
      </c>
      <c r="C8" s="1743"/>
      <c r="D8" s="1743"/>
      <c r="E8" s="1743"/>
      <c r="F8" s="1744"/>
    </row>
    <row r="9" spans="1:9" ht="30.75" customHeight="1">
      <c r="A9" s="179"/>
      <c r="B9" s="555" t="s">
        <v>360</v>
      </c>
      <c r="C9" s="556"/>
      <c r="D9" s="556"/>
      <c r="E9" s="556"/>
      <c r="F9" s="554"/>
    </row>
    <row r="10" spans="1:9" ht="15" customHeight="1">
      <c r="A10" s="184" t="s">
        <v>24</v>
      </c>
      <c r="B10" s="557"/>
      <c r="C10" s="558" t="s">
        <v>118</v>
      </c>
      <c r="D10" s="166"/>
      <c r="E10" s="166"/>
      <c r="F10" s="559"/>
    </row>
    <row r="11" spans="1:9" ht="15" customHeight="1">
      <c r="A11" s="184" t="s">
        <v>25</v>
      </c>
      <c r="B11" s="557"/>
      <c r="C11" s="558" t="s">
        <v>118</v>
      </c>
      <c r="D11" s="166"/>
      <c r="E11" s="166"/>
      <c r="F11" s="559"/>
    </row>
    <row r="12" spans="1:9" ht="15" customHeight="1">
      <c r="A12" s="184" t="s">
        <v>273</v>
      </c>
      <c r="B12" s="557"/>
      <c r="C12" s="558" t="s">
        <v>118</v>
      </c>
      <c r="D12" s="166"/>
      <c r="E12" s="166"/>
      <c r="F12" s="559"/>
    </row>
    <row r="13" spans="1:9" ht="15" customHeight="1">
      <c r="A13" s="184" t="s">
        <v>273</v>
      </c>
      <c r="B13" s="557"/>
      <c r="C13" s="558" t="s">
        <v>118</v>
      </c>
      <c r="D13" s="166"/>
      <c r="E13" s="166"/>
      <c r="F13" s="559"/>
    </row>
    <row r="14" spans="1:9" ht="15" customHeight="1">
      <c r="A14" s="184" t="s">
        <v>315</v>
      </c>
      <c r="B14" s="557"/>
      <c r="C14" s="558" t="s">
        <v>118</v>
      </c>
      <c r="D14" s="166"/>
      <c r="E14" s="166"/>
      <c r="F14" s="559"/>
    </row>
    <row r="15" spans="1:9" ht="15.75">
      <c r="A15" s="183"/>
      <c r="B15" s="162" t="s">
        <v>65</v>
      </c>
      <c r="C15" s="159"/>
      <c r="D15" s="160"/>
      <c r="E15" s="160"/>
      <c r="F15" s="220"/>
    </row>
    <row r="16" spans="1:9" ht="20.25" customHeight="1">
      <c r="A16" s="184" t="s">
        <v>271</v>
      </c>
      <c r="B16" s="1740" t="s">
        <v>140</v>
      </c>
      <c r="C16" s="1740"/>
      <c r="D16" s="1740"/>
      <c r="E16" s="1740"/>
      <c r="F16" s="1741"/>
    </row>
    <row r="17" spans="1:6" ht="34.5" customHeight="1">
      <c r="A17" s="560"/>
      <c r="B17" s="561" t="s">
        <v>361</v>
      </c>
      <c r="C17" s="562"/>
      <c r="D17" s="562" t="s">
        <v>264</v>
      </c>
      <c r="E17" s="563" t="s">
        <v>265</v>
      </c>
      <c r="F17" s="564" t="s">
        <v>266</v>
      </c>
    </row>
    <row r="18" spans="1:6" ht="15" customHeight="1">
      <c r="A18" s="565" t="s">
        <v>19</v>
      </c>
      <c r="B18" s="566"/>
      <c r="C18" s="567"/>
      <c r="D18" s="567"/>
      <c r="E18" s="567"/>
      <c r="F18" s="568"/>
    </row>
    <row r="19" spans="1:6" ht="15" customHeight="1">
      <c r="A19" s="183" t="s">
        <v>20</v>
      </c>
      <c r="B19" s="557"/>
      <c r="C19" s="558"/>
      <c r="D19" s="558"/>
      <c r="E19" s="558"/>
      <c r="F19" s="569"/>
    </row>
    <row r="20" spans="1:6" ht="15" customHeight="1">
      <c r="A20" s="565" t="s">
        <v>317</v>
      </c>
      <c r="B20" s="557"/>
      <c r="C20" s="558"/>
      <c r="D20" s="558"/>
      <c r="E20" s="558"/>
      <c r="F20" s="569"/>
    </row>
    <row r="21" spans="1:6" ht="15" customHeight="1">
      <c r="A21" s="183" t="s">
        <v>318</v>
      </c>
      <c r="B21" s="570"/>
      <c r="C21" s="558"/>
      <c r="D21" s="558"/>
      <c r="E21" s="558"/>
      <c r="F21" s="569"/>
    </row>
    <row r="22" spans="1:6" ht="15" customHeight="1">
      <c r="A22" s="565" t="s">
        <v>319</v>
      </c>
      <c r="B22" s="570"/>
      <c r="C22" s="558"/>
      <c r="D22" s="558"/>
      <c r="E22" s="558"/>
      <c r="F22" s="569"/>
    </row>
    <row r="23" spans="1:6" ht="15" customHeight="1">
      <c r="A23" s="183" t="s">
        <v>320</v>
      </c>
      <c r="B23" s="571"/>
      <c r="C23" s="567"/>
      <c r="D23" s="567"/>
      <c r="E23" s="567"/>
      <c r="F23" s="569"/>
    </row>
    <row r="24" spans="1:6" ht="15" customHeight="1">
      <c r="A24" s="565" t="s">
        <v>362</v>
      </c>
      <c r="B24" s="557"/>
      <c r="C24" s="558"/>
      <c r="D24" s="558"/>
      <c r="E24" s="558"/>
      <c r="F24" s="569"/>
    </row>
    <row r="25" spans="1:6" ht="15" customHeight="1">
      <c r="A25" s="183" t="s">
        <v>363</v>
      </c>
      <c r="B25" s="557"/>
      <c r="C25" s="558"/>
      <c r="D25" s="558"/>
      <c r="E25" s="558"/>
      <c r="F25" s="569"/>
    </row>
    <row r="26" spans="1:6" ht="15" customHeight="1">
      <c r="A26" s="565" t="s">
        <v>364</v>
      </c>
      <c r="B26" s="572"/>
      <c r="C26" s="573"/>
      <c r="D26" s="574"/>
      <c r="E26" s="573"/>
      <c r="F26" s="569"/>
    </row>
    <row r="27" spans="1:6" ht="15" customHeight="1">
      <c r="A27" s="184"/>
      <c r="B27" s="162" t="s">
        <v>168</v>
      </c>
      <c r="C27" s="159"/>
      <c r="D27" s="159"/>
      <c r="E27" s="159"/>
      <c r="F27" s="220"/>
    </row>
    <row r="28" spans="1:6" ht="15" customHeight="1">
      <c r="A28" s="184" t="s">
        <v>21</v>
      </c>
      <c r="B28" s="1738" t="s">
        <v>169</v>
      </c>
      <c r="C28" s="1738"/>
      <c r="D28" s="1738"/>
      <c r="E28" s="1738"/>
      <c r="F28" s="1739"/>
    </row>
    <row r="29" spans="1:6" ht="15" customHeight="1">
      <c r="A29" s="183" t="s">
        <v>22</v>
      </c>
      <c r="B29" s="575"/>
      <c r="C29" s="166"/>
      <c r="D29" s="328"/>
      <c r="E29" s="328"/>
      <c r="F29" s="559"/>
    </row>
    <row r="30" spans="1:6" ht="15" customHeight="1">
      <c r="A30" s="183" t="s">
        <v>23</v>
      </c>
      <c r="B30" s="557"/>
      <c r="C30" s="159"/>
      <c r="D30" s="200"/>
      <c r="E30" s="200"/>
      <c r="F30" s="559"/>
    </row>
    <row r="31" spans="1:6" ht="15" customHeight="1">
      <c r="A31" s="184"/>
      <c r="B31" s="576" t="s">
        <v>170</v>
      </c>
      <c r="C31" s="159"/>
      <c r="D31" s="200"/>
      <c r="E31" s="200"/>
      <c r="F31" s="577"/>
    </row>
    <row r="32" spans="1:6" ht="15" customHeight="1">
      <c r="A32" s="184" t="s">
        <v>27</v>
      </c>
      <c r="B32" s="578" t="s">
        <v>171</v>
      </c>
      <c r="C32" s="579"/>
      <c r="D32" s="579"/>
      <c r="E32" s="579"/>
      <c r="F32" s="580"/>
    </row>
    <row r="33" spans="1:6" ht="15" customHeight="1">
      <c r="A33" s="183" t="s">
        <v>28</v>
      </c>
      <c r="B33" s="578"/>
      <c r="C33" s="579"/>
      <c r="D33" s="579"/>
      <c r="E33" s="579"/>
      <c r="F33" s="559"/>
    </row>
    <row r="34" spans="1:6" ht="15" customHeight="1">
      <c r="A34" s="183" t="s">
        <v>29</v>
      </c>
      <c r="B34" s="578"/>
      <c r="C34" s="579"/>
      <c r="D34" s="579"/>
      <c r="E34" s="579"/>
      <c r="F34" s="559"/>
    </row>
    <row r="35" spans="1:6" ht="15" customHeight="1">
      <c r="A35" s="183" t="s">
        <v>330</v>
      </c>
      <c r="B35" s="578"/>
      <c r="C35" s="579"/>
      <c r="D35" s="579"/>
      <c r="E35" s="579"/>
      <c r="F35" s="559"/>
    </row>
    <row r="36" spans="1:6" ht="15" customHeight="1">
      <c r="A36" s="183" t="s">
        <v>331</v>
      </c>
      <c r="B36" s="578"/>
      <c r="C36" s="579"/>
      <c r="D36" s="579"/>
      <c r="E36" s="579"/>
      <c r="F36" s="559"/>
    </row>
    <row r="37" spans="1:6" ht="15" customHeight="1">
      <c r="A37" s="183" t="s">
        <v>332</v>
      </c>
      <c r="B37" s="578"/>
      <c r="C37" s="579"/>
      <c r="D37" s="579"/>
      <c r="E37" s="579"/>
      <c r="F37" s="559"/>
    </row>
    <row r="38" spans="1:6" ht="15" customHeight="1">
      <c r="A38" s="183" t="s">
        <v>333</v>
      </c>
      <c r="B38" s="578"/>
      <c r="C38" s="579"/>
      <c r="D38" s="579"/>
      <c r="E38" s="579"/>
      <c r="F38" s="559"/>
    </row>
    <row r="39" spans="1:6" ht="15" customHeight="1">
      <c r="A39" s="183" t="s">
        <v>334</v>
      </c>
      <c r="B39" s="578"/>
      <c r="C39" s="579"/>
      <c r="D39" s="579"/>
      <c r="E39" s="579"/>
      <c r="F39" s="559"/>
    </row>
    <row r="40" spans="1:6" ht="15" customHeight="1">
      <c r="A40" s="183" t="s">
        <v>335</v>
      </c>
      <c r="B40" s="578"/>
      <c r="C40" s="579"/>
      <c r="D40" s="579"/>
      <c r="E40" s="579"/>
      <c r="F40" s="559"/>
    </row>
    <row r="41" spans="1:6" ht="15" customHeight="1">
      <c r="A41" s="183" t="s">
        <v>365</v>
      </c>
      <c r="B41" s="578"/>
      <c r="C41" s="579"/>
      <c r="D41" s="579"/>
      <c r="E41" s="579"/>
      <c r="F41" s="559"/>
    </row>
    <row r="42" spans="1:6" ht="15" customHeight="1">
      <c r="A42" s="183" t="s">
        <v>366</v>
      </c>
      <c r="B42" s="578"/>
      <c r="C42" s="579"/>
      <c r="D42" s="579"/>
      <c r="E42" s="579"/>
      <c r="F42" s="559"/>
    </row>
    <row r="43" spans="1:6" ht="15" customHeight="1">
      <c r="A43" s="183"/>
      <c r="B43" s="162" t="s">
        <v>367</v>
      </c>
      <c r="C43" s="579"/>
      <c r="D43" s="579"/>
      <c r="E43" s="579"/>
      <c r="F43" s="581"/>
    </row>
    <row r="44" spans="1:6" ht="15" customHeight="1">
      <c r="A44" s="184" t="s">
        <v>30</v>
      </c>
      <c r="B44" s="1738" t="s">
        <v>62</v>
      </c>
      <c r="C44" s="1738"/>
      <c r="D44" s="1738"/>
      <c r="E44" s="1738"/>
      <c r="F44" s="1739"/>
    </row>
    <row r="45" spans="1:6" ht="15" customHeight="1">
      <c r="A45" s="183" t="s">
        <v>244</v>
      </c>
      <c r="B45" s="443"/>
      <c r="C45" s="166" t="s">
        <v>112</v>
      </c>
      <c r="D45" s="443"/>
      <c r="E45" s="443"/>
      <c r="F45" s="559"/>
    </row>
    <row r="46" spans="1:6">
      <c r="A46" s="183" t="s">
        <v>251</v>
      </c>
      <c r="B46" s="443"/>
      <c r="C46" s="166" t="s">
        <v>112</v>
      </c>
      <c r="D46" s="443"/>
      <c r="E46" s="443"/>
      <c r="F46" s="559"/>
    </row>
    <row r="47" spans="1:6" ht="15.75">
      <c r="A47" s="184"/>
      <c r="B47" s="162" t="s">
        <v>67</v>
      </c>
      <c r="C47" s="159"/>
      <c r="D47" s="159"/>
      <c r="E47" s="159"/>
      <c r="F47" s="581"/>
    </row>
    <row r="48" spans="1:6" ht="15.75">
      <c r="A48" s="184" t="s">
        <v>13</v>
      </c>
      <c r="B48" s="1738" t="s">
        <v>252</v>
      </c>
      <c r="C48" s="1738"/>
      <c r="D48" s="1738"/>
      <c r="E48" s="1738"/>
      <c r="F48" s="1739"/>
    </row>
    <row r="49" spans="1:6">
      <c r="A49" s="582" t="s">
        <v>253</v>
      </c>
      <c r="B49" s="583"/>
      <c r="C49" s="584"/>
      <c r="D49" s="584"/>
      <c r="E49" s="160"/>
      <c r="F49" s="201"/>
    </row>
    <row r="50" spans="1:6">
      <c r="A50" s="183" t="s">
        <v>254</v>
      </c>
      <c r="B50" s="585"/>
      <c r="C50" s="584"/>
      <c r="D50" s="584"/>
      <c r="E50" s="160"/>
      <c r="F50" s="201"/>
    </row>
    <row r="51" spans="1:6" ht="15.75">
      <c r="A51" s="183"/>
      <c r="B51" s="162" t="s">
        <v>267</v>
      </c>
      <c r="C51" s="584"/>
      <c r="D51" s="584"/>
      <c r="E51" s="160"/>
      <c r="F51" s="220"/>
    </row>
    <row r="52" spans="1:6" ht="15.75">
      <c r="A52" s="184"/>
      <c r="B52" s="586" t="s">
        <v>172</v>
      </c>
      <c r="C52" s="230"/>
      <c r="D52" s="230"/>
      <c r="E52" s="230"/>
      <c r="F52" s="222"/>
    </row>
    <row r="53" spans="1:6" ht="15.75">
      <c r="A53" s="184"/>
      <c r="B53" s="587" t="s">
        <v>134</v>
      </c>
      <c r="C53" s="230"/>
      <c r="D53" s="230"/>
      <c r="E53" s="230"/>
      <c r="F53" s="222"/>
    </row>
    <row r="54" spans="1:6" ht="15.75" thickBot="1">
      <c r="A54" s="588"/>
      <c r="B54" s="589" t="s">
        <v>135</v>
      </c>
      <c r="C54" s="238"/>
      <c r="D54" s="238"/>
      <c r="E54" s="238"/>
      <c r="F54" s="590"/>
    </row>
    <row r="56" spans="1:6" ht="15.75">
      <c r="B56" s="496"/>
      <c r="C56" s="471"/>
    </row>
    <row r="57" spans="1:6" ht="15.75">
      <c r="B57" s="496"/>
      <c r="C57" s="471"/>
      <c r="E57" s="1586"/>
      <c r="F57" s="1586"/>
    </row>
    <row r="58" spans="1:6" ht="15.75">
      <c r="C58" s="471"/>
      <c r="E58" s="1586"/>
      <c r="F58" s="1586"/>
    </row>
    <row r="59" spans="1:6">
      <c r="B59" s="547"/>
      <c r="C59" s="471"/>
      <c r="D59" s="548"/>
      <c r="E59" s="470"/>
      <c r="F59" s="548"/>
    </row>
    <row r="60" spans="1:6">
      <c r="B60" s="472" t="s">
        <v>258</v>
      </c>
      <c r="C60" s="471"/>
      <c r="D60" s="471" t="s">
        <v>94</v>
      </c>
      <c r="F60" s="472" t="s">
        <v>96</v>
      </c>
    </row>
  </sheetData>
  <mergeCells count="9">
    <mergeCell ref="A3:F3"/>
    <mergeCell ref="A4:F4"/>
    <mergeCell ref="B44:F44"/>
    <mergeCell ref="B16:F16"/>
    <mergeCell ref="E58:F58"/>
    <mergeCell ref="E57:F57"/>
    <mergeCell ref="B8:F8"/>
    <mergeCell ref="B28:F28"/>
    <mergeCell ref="B48:F48"/>
  </mergeCells>
  <phoneticPr fontId="14" type="noConversion"/>
  <pageMargins left="0.74803149606299213" right="0.39370078740157483" top="0.35433070866141736" bottom="0.35433070866141736" header="0.51181102362204722" footer="0.51181102362204722"/>
  <pageSetup paperSize="9" scale="82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CCFFCC"/>
    <pageSetUpPr fitToPage="1"/>
  </sheetPr>
  <dimension ref="A1:M27"/>
  <sheetViews>
    <sheetView zoomScale="90" zoomScaleNormal="90" zoomScaleSheetLayoutView="100" workbookViewId="0">
      <selection activeCell="F5" sqref="F5"/>
    </sheetView>
  </sheetViews>
  <sheetFormatPr defaultRowHeight="14.25"/>
  <cols>
    <col min="1" max="1" width="5.85546875" style="94" customWidth="1"/>
    <col min="2" max="2" width="42.5703125" style="94" customWidth="1"/>
    <col min="3" max="3" width="9.140625" style="150"/>
    <col min="4" max="4" width="14" style="94" customWidth="1"/>
    <col min="5" max="5" width="13.28515625" style="94" customWidth="1"/>
    <col min="6" max="6" width="14.85546875" style="94" customWidth="1"/>
    <col min="7" max="13" width="9.140625" style="94" customWidth="1"/>
    <col min="14" max="16384" width="9.140625" style="94"/>
  </cols>
  <sheetData>
    <row r="1" spans="1:9" s="553" customFormat="1">
      <c r="B1" s="103"/>
      <c r="C1" s="103"/>
      <c r="D1" s="359"/>
      <c r="E1" s="359"/>
      <c r="F1" s="224" t="s">
        <v>721</v>
      </c>
      <c r="G1" s="103"/>
      <c r="H1" s="103"/>
      <c r="I1" s="103"/>
    </row>
    <row r="2" spans="1:9" s="553" customFormat="1">
      <c r="B2" s="31"/>
      <c r="C2" s="31"/>
      <c r="D2" s="31"/>
      <c r="E2" s="31"/>
      <c r="F2" s="31"/>
      <c r="G2" s="31"/>
      <c r="H2" s="31"/>
      <c r="I2" s="31"/>
    </row>
    <row r="3" spans="1:9" ht="15.75">
      <c r="A3" s="1586" t="s">
        <v>634</v>
      </c>
      <c r="B3" s="1586"/>
      <c r="C3" s="1586"/>
      <c r="D3" s="1586"/>
      <c r="E3" s="1586"/>
      <c r="F3" s="1586"/>
    </row>
    <row r="4" spans="1:9" ht="18.75" customHeight="1">
      <c r="A4" s="1608" t="s">
        <v>368</v>
      </c>
      <c r="B4" s="1608"/>
      <c r="C4" s="1608"/>
      <c r="D4" s="1608"/>
      <c r="E4" s="1608"/>
      <c r="F4" s="1608"/>
    </row>
    <row r="5" spans="1:9" ht="18.75" customHeight="1" thickBot="1">
      <c r="A5" s="148"/>
      <c r="B5" s="148"/>
      <c r="C5" s="148"/>
      <c r="D5" s="148"/>
      <c r="E5" s="148"/>
      <c r="F5" s="346" t="s">
        <v>120</v>
      </c>
    </row>
    <row r="6" spans="1:9" ht="37.5" customHeight="1">
      <c r="A6" s="519" t="s">
        <v>15</v>
      </c>
      <c r="B6" s="255" t="s">
        <v>16</v>
      </c>
      <c r="C6" s="255" t="s">
        <v>2</v>
      </c>
      <c r="D6" s="255" t="s">
        <v>17</v>
      </c>
      <c r="E6" s="255" t="s">
        <v>32</v>
      </c>
      <c r="F6" s="520" t="s">
        <v>33</v>
      </c>
    </row>
    <row r="7" spans="1:9" ht="15" customHeight="1">
      <c r="A7" s="603">
        <v>1</v>
      </c>
      <c r="B7" s="174">
        <v>2</v>
      </c>
      <c r="C7" s="174">
        <v>3</v>
      </c>
      <c r="D7" s="174">
        <v>4</v>
      </c>
      <c r="E7" s="174">
        <v>5</v>
      </c>
      <c r="F7" s="176">
        <v>6</v>
      </c>
    </row>
    <row r="8" spans="1:9">
      <c r="A8" s="604" t="s">
        <v>5</v>
      </c>
      <c r="B8" s="1698" t="s">
        <v>337</v>
      </c>
      <c r="C8" s="1699"/>
      <c r="D8" s="1699"/>
      <c r="E8" s="1699"/>
      <c r="F8" s="1745"/>
    </row>
    <row r="9" spans="1:9" ht="18.75" customHeight="1">
      <c r="A9" s="605" t="s">
        <v>24</v>
      </c>
      <c r="B9" s="606" t="s">
        <v>369</v>
      </c>
      <c r="C9" s="607" t="s">
        <v>118</v>
      </c>
      <c r="D9" s="607"/>
      <c r="E9" s="607"/>
      <c r="F9" s="608"/>
    </row>
    <row r="10" spans="1:9">
      <c r="A10" s="605"/>
      <c r="B10" s="609" t="s">
        <v>65</v>
      </c>
      <c r="C10" s="607"/>
      <c r="D10" s="273"/>
      <c r="E10" s="273"/>
      <c r="F10" s="610"/>
    </row>
    <row r="11" spans="1:9">
      <c r="A11" s="611" t="s">
        <v>6</v>
      </c>
      <c r="B11" s="1698" t="s">
        <v>140</v>
      </c>
      <c r="C11" s="1699"/>
      <c r="D11" s="1699"/>
      <c r="E11" s="1699"/>
      <c r="F11" s="1745"/>
    </row>
    <row r="12" spans="1:9">
      <c r="A12" s="605" t="s">
        <v>19</v>
      </c>
      <c r="B12" s="606" t="s">
        <v>370</v>
      </c>
      <c r="C12" s="607" t="s">
        <v>68</v>
      </c>
      <c r="D12" s="612"/>
      <c r="E12" s="613"/>
      <c r="F12" s="608"/>
    </row>
    <row r="13" spans="1:9">
      <c r="A13" s="611"/>
      <c r="B13" s="609" t="s">
        <v>168</v>
      </c>
      <c r="C13" s="607"/>
      <c r="D13" s="273"/>
      <c r="E13" s="273"/>
      <c r="F13" s="610"/>
    </row>
    <row r="14" spans="1:9">
      <c r="A14" s="611" t="s">
        <v>21</v>
      </c>
      <c r="B14" s="614" t="s">
        <v>171</v>
      </c>
      <c r="C14" s="607" t="s">
        <v>58</v>
      </c>
      <c r="D14" s="273"/>
      <c r="E14" s="273"/>
      <c r="F14" s="610"/>
    </row>
    <row r="15" spans="1:9">
      <c r="A15" s="611" t="s">
        <v>27</v>
      </c>
      <c r="B15" s="614" t="s">
        <v>255</v>
      </c>
      <c r="C15" s="607" t="s">
        <v>73</v>
      </c>
      <c r="D15" s="607"/>
      <c r="E15" s="613"/>
      <c r="F15" s="610"/>
    </row>
    <row r="16" spans="1:9" ht="30.75" customHeight="1">
      <c r="A16" s="611" t="s">
        <v>30</v>
      </c>
      <c r="B16" s="615" t="s">
        <v>658</v>
      </c>
      <c r="C16" s="607" t="s">
        <v>173</v>
      </c>
      <c r="D16" s="607"/>
      <c r="E16" s="613"/>
      <c r="F16" s="616"/>
    </row>
    <row r="17" spans="1:13">
      <c r="A17" s="617"/>
      <c r="B17" s="614" t="s">
        <v>172</v>
      </c>
      <c r="C17" s="607"/>
      <c r="D17" s="273"/>
      <c r="E17" s="273"/>
      <c r="F17" s="618"/>
    </row>
    <row r="18" spans="1:13">
      <c r="A18" s="617"/>
      <c r="B18" s="614" t="s">
        <v>174</v>
      </c>
      <c r="C18" s="607"/>
      <c r="D18" s="273"/>
      <c r="E18" s="273"/>
      <c r="F18" s="619"/>
    </row>
    <row r="19" spans="1:13" ht="25.5">
      <c r="A19" s="617"/>
      <c r="B19" s="614" t="s">
        <v>175</v>
      </c>
      <c r="C19" s="607"/>
      <c r="D19" s="273"/>
      <c r="E19" s="273"/>
      <c r="F19" s="620"/>
    </row>
    <row r="20" spans="1:13">
      <c r="A20" s="621"/>
      <c r="B20" s="622" t="s">
        <v>134</v>
      </c>
      <c r="C20" s="623"/>
      <c r="D20" s="624"/>
      <c r="E20" s="624"/>
      <c r="F20" s="625"/>
    </row>
    <row r="21" spans="1:13" ht="15" thickBot="1">
      <c r="A21" s="626"/>
      <c r="B21" s="627" t="s">
        <v>371</v>
      </c>
      <c r="C21" s="628"/>
      <c r="D21" s="629"/>
      <c r="E21" s="630"/>
      <c r="F21" s="631"/>
    </row>
    <row r="22" spans="1:13" ht="30" hidden="1" thickBot="1">
      <c r="A22" s="600"/>
      <c r="B22" s="601" t="s">
        <v>344</v>
      </c>
      <c r="C22" s="512" t="s">
        <v>68</v>
      </c>
      <c r="D22" s="513" t="e">
        <v>#REF!</v>
      </c>
      <c r="E22" s="602"/>
      <c r="F22" s="515" t="e">
        <f>F20*D22</f>
        <v>#REF!</v>
      </c>
    </row>
    <row r="23" spans="1:13">
      <c r="A23" s="170"/>
    </row>
    <row r="24" spans="1:13">
      <c r="A24" s="170"/>
    </row>
    <row r="25" spans="1:13">
      <c r="A25" s="170"/>
    </row>
    <row r="26" spans="1:13" ht="15.75">
      <c r="B26" s="291"/>
      <c r="C26" s="289"/>
      <c r="D26" s="290"/>
      <c r="E26" s="289"/>
      <c r="F26" s="291"/>
      <c r="I26" s="1602"/>
      <c r="J26" s="1602"/>
      <c r="L26" s="1602"/>
      <c r="M26" s="1602"/>
    </row>
    <row r="27" spans="1:13">
      <c r="B27" s="240" t="s">
        <v>258</v>
      </c>
      <c r="C27" s="94"/>
      <c r="D27" s="150" t="s">
        <v>94</v>
      </c>
      <c r="F27" s="150" t="s">
        <v>345</v>
      </c>
      <c r="I27" s="1602"/>
      <c r="J27" s="1602"/>
      <c r="L27" s="1631"/>
      <c r="M27" s="1631"/>
    </row>
  </sheetData>
  <mergeCells count="8">
    <mergeCell ref="I26:J26"/>
    <mergeCell ref="L26:M26"/>
    <mergeCell ref="I27:J27"/>
    <mergeCell ref="L27:M27"/>
    <mergeCell ref="A3:F3"/>
    <mergeCell ref="A4:F4"/>
    <mergeCell ref="B8:F8"/>
    <mergeCell ref="B11:F11"/>
  </mergeCells>
  <pageMargins left="0.59055118110236227" right="0.19685039370078741" top="0.39370078740157483" bottom="0.39370078740157483" header="0" footer="0"/>
  <pageSetup paperSize="9" scale="97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CCFFCC"/>
    <pageSetUpPr fitToPage="1"/>
  </sheetPr>
  <dimension ref="A1:AL57"/>
  <sheetViews>
    <sheetView zoomScale="90" zoomScaleNormal="90" workbookViewId="0">
      <selection activeCell="F5" sqref="F5"/>
    </sheetView>
  </sheetViews>
  <sheetFormatPr defaultRowHeight="15"/>
  <cols>
    <col min="1" max="1" width="5.42578125" style="592" customWidth="1"/>
    <col min="2" max="2" width="44.140625" style="592" customWidth="1"/>
    <col min="3" max="3" width="10.5703125" style="592" customWidth="1"/>
    <col min="4" max="4" width="12.7109375" style="592" customWidth="1"/>
    <col min="5" max="5" width="12.42578125" style="592" customWidth="1"/>
    <col min="6" max="6" width="14.7109375" style="592" customWidth="1"/>
    <col min="7" max="8" width="9.140625" style="592" customWidth="1"/>
    <col min="9" max="9" width="0.140625" style="592" customWidth="1"/>
    <col min="10" max="11" width="9.140625" style="592" customWidth="1"/>
    <col min="12" max="12" width="9.140625" style="592"/>
    <col min="13" max="13" width="10.140625" style="592" bestFit="1" customWidth="1"/>
    <col min="14" max="16384" width="9.140625" style="592"/>
  </cols>
  <sheetData>
    <row r="1" spans="1:13">
      <c r="B1" s="528"/>
      <c r="C1" s="1746" t="s">
        <v>721</v>
      </c>
      <c r="D1" s="1746"/>
      <c r="E1" s="1746"/>
      <c r="F1" s="1746"/>
    </row>
    <row r="3" spans="1:13" ht="17.25" customHeight="1">
      <c r="A3" s="1747" t="s">
        <v>574</v>
      </c>
      <c r="B3" s="1747"/>
      <c r="C3" s="1747"/>
      <c r="D3" s="1747"/>
      <c r="E3" s="1747"/>
      <c r="F3" s="1747"/>
    </row>
    <row r="4" spans="1:13" ht="15.75">
      <c r="A4" s="1747" t="s">
        <v>151</v>
      </c>
      <c r="B4" s="1747"/>
      <c r="C4" s="1747"/>
      <c r="D4" s="1747"/>
      <c r="E4" s="1747"/>
      <c r="F4" s="1747"/>
    </row>
    <row r="5" spans="1:13" ht="16.5" thickBot="1">
      <c r="A5" s="640"/>
      <c r="B5" s="640"/>
      <c r="C5" s="640"/>
      <c r="D5" s="640"/>
      <c r="E5" s="640"/>
      <c r="F5" s="346" t="s">
        <v>120</v>
      </c>
    </row>
    <row r="6" spans="1:13" s="641" customFormat="1" ht="75" customHeight="1">
      <c r="A6" s="632" t="s">
        <v>152</v>
      </c>
      <c r="B6" s="633" t="s">
        <v>153</v>
      </c>
      <c r="C6" s="634" t="s">
        <v>154</v>
      </c>
      <c r="D6" s="634" t="s">
        <v>155</v>
      </c>
      <c r="E6" s="634" t="s">
        <v>156</v>
      </c>
      <c r="F6" s="635" t="s">
        <v>157</v>
      </c>
    </row>
    <row r="7" spans="1:13" s="642" customFormat="1" ht="13.5" customHeight="1">
      <c r="A7" s="636">
        <v>1</v>
      </c>
      <c r="B7" s="637">
        <v>2</v>
      </c>
      <c r="C7" s="638">
        <v>3</v>
      </c>
      <c r="D7" s="638">
        <v>4</v>
      </c>
      <c r="E7" s="638">
        <v>5</v>
      </c>
      <c r="F7" s="639">
        <v>6</v>
      </c>
    </row>
    <row r="8" spans="1:13">
      <c r="A8" s="643"/>
      <c r="B8" s="644" t="s">
        <v>357</v>
      </c>
      <c r="C8" s="645"/>
      <c r="D8" s="646"/>
      <c r="E8" s="647"/>
      <c r="F8" s="648"/>
      <c r="M8" s="649"/>
    </row>
    <row r="9" spans="1:13">
      <c r="A9" s="650">
        <v>1</v>
      </c>
      <c r="B9" s="651"/>
      <c r="C9" s="652"/>
      <c r="D9" s="653"/>
      <c r="E9" s="654"/>
      <c r="F9" s="648"/>
      <c r="M9" s="649"/>
    </row>
    <row r="10" spans="1:13">
      <c r="A10" s="650">
        <v>2</v>
      </c>
      <c r="B10" s="651"/>
      <c r="C10" s="652"/>
      <c r="D10" s="653"/>
      <c r="E10" s="654"/>
      <c r="F10" s="648"/>
      <c r="M10" s="649"/>
    </row>
    <row r="11" spans="1:13">
      <c r="A11" s="650">
        <v>3</v>
      </c>
      <c r="B11" s="651"/>
      <c r="C11" s="652"/>
      <c r="D11" s="653"/>
      <c r="E11" s="654"/>
      <c r="F11" s="648"/>
      <c r="M11" s="649"/>
    </row>
    <row r="12" spans="1:13">
      <c r="A12" s="650">
        <v>4</v>
      </c>
      <c r="B12" s="651"/>
      <c r="C12" s="652"/>
      <c r="D12" s="653"/>
      <c r="E12" s="654"/>
      <c r="F12" s="648"/>
      <c r="M12" s="649"/>
    </row>
    <row r="13" spans="1:13">
      <c r="A13" s="650">
        <v>5</v>
      </c>
      <c r="B13" s="651"/>
      <c r="C13" s="652"/>
      <c r="D13" s="653"/>
      <c r="E13" s="654"/>
      <c r="F13" s="648"/>
      <c r="M13" s="649"/>
    </row>
    <row r="14" spans="1:13">
      <c r="A14" s="650">
        <v>6</v>
      </c>
      <c r="B14" s="651"/>
      <c r="C14" s="652"/>
      <c r="D14" s="653"/>
      <c r="E14" s="654"/>
      <c r="F14" s="648"/>
      <c r="M14" s="649"/>
    </row>
    <row r="15" spans="1:13">
      <c r="A15" s="650">
        <v>7</v>
      </c>
      <c r="B15" s="651"/>
      <c r="C15" s="652"/>
      <c r="D15" s="653"/>
      <c r="E15" s="654"/>
      <c r="F15" s="648"/>
      <c r="M15" s="649"/>
    </row>
    <row r="16" spans="1:13">
      <c r="A16" s="650">
        <v>8</v>
      </c>
      <c r="B16" s="651"/>
      <c r="C16" s="655"/>
      <c r="D16" s="653"/>
      <c r="E16" s="654"/>
      <c r="F16" s="648"/>
      <c r="M16" s="649"/>
    </row>
    <row r="17" spans="1:38">
      <c r="A17" s="650">
        <v>9</v>
      </c>
      <c r="B17" s="651"/>
      <c r="C17" s="652"/>
      <c r="D17" s="653"/>
      <c r="E17" s="654"/>
      <c r="F17" s="648"/>
      <c r="M17" s="649"/>
    </row>
    <row r="18" spans="1:38">
      <c r="A18" s="650">
        <v>10</v>
      </c>
      <c r="B18" s="651"/>
      <c r="C18" s="655"/>
      <c r="D18" s="653"/>
      <c r="E18" s="654"/>
      <c r="F18" s="648"/>
      <c r="M18" s="649"/>
    </row>
    <row r="19" spans="1:38">
      <c r="A19" s="650">
        <v>11</v>
      </c>
      <c r="B19" s="651"/>
      <c r="C19" s="655"/>
      <c r="D19" s="653"/>
      <c r="E19" s="654"/>
      <c r="F19" s="648"/>
      <c r="M19" s="649"/>
    </row>
    <row r="20" spans="1:38">
      <c r="A20" s="650">
        <v>12</v>
      </c>
      <c r="B20" s="651"/>
      <c r="C20" s="652"/>
      <c r="D20" s="653"/>
      <c r="E20" s="654"/>
      <c r="F20" s="648"/>
      <c r="M20" s="649"/>
    </row>
    <row r="21" spans="1:38">
      <c r="A21" s="650">
        <v>13</v>
      </c>
      <c r="B21" s="651"/>
      <c r="C21" s="652"/>
      <c r="D21" s="653"/>
      <c r="E21" s="654"/>
      <c r="F21" s="648"/>
      <c r="M21" s="649"/>
    </row>
    <row r="22" spans="1:38">
      <c r="A22" s="650">
        <v>14</v>
      </c>
      <c r="B22" s="651"/>
      <c r="C22" s="652"/>
      <c r="D22" s="653"/>
      <c r="E22" s="654"/>
      <c r="F22" s="648"/>
      <c r="M22" s="649"/>
    </row>
    <row r="23" spans="1:38" s="641" customFormat="1" ht="15.75">
      <c r="A23" s="650">
        <v>15</v>
      </c>
      <c r="B23" s="651"/>
      <c r="C23" s="655"/>
      <c r="D23" s="653"/>
      <c r="E23" s="654"/>
      <c r="F23" s="648"/>
      <c r="M23" s="656"/>
    </row>
    <row r="24" spans="1:38" s="657" customFormat="1" ht="15.75">
      <c r="A24" s="650">
        <v>16</v>
      </c>
      <c r="B24" s="651"/>
      <c r="C24" s="652"/>
      <c r="D24" s="653"/>
      <c r="E24" s="654"/>
      <c r="F24" s="648"/>
      <c r="G24" s="641"/>
      <c r="H24" s="641"/>
      <c r="I24" s="641"/>
      <c r="J24" s="641"/>
      <c r="K24" s="641"/>
      <c r="L24" s="641"/>
      <c r="M24" s="656"/>
      <c r="N24" s="641"/>
      <c r="O24" s="641"/>
      <c r="P24" s="641"/>
      <c r="Q24" s="641"/>
      <c r="R24" s="641"/>
      <c r="S24" s="641"/>
      <c r="T24" s="641"/>
      <c r="U24" s="641"/>
      <c r="V24" s="641"/>
      <c r="W24" s="641"/>
      <c r="X24" s="641"/>
      <c r="Y24" s="641"/>
      <c r="Z24" s="641"/>
      <c r="AA24" s="641"/>
      <c r="AB24" s="641"/>
      <c r="AC24" s="641"/>
      <c r="AD24" s="641"/>
      <c r="AE24" s="641"/>
      <c r="AF24" s="641"/>
      <c r="AG24" s="641"/>
      <c r="AH24" s="641"/>
      <c r="AI24" s="641"/>
      <c r="AJ24" s="641"/>
      <c r="AK24" s="641"/>
      <c r="AL24" s="641"/>
    </row>
    <row r="25" spans="1:38" s="657" customFormat="1" ht="15.75">
      <c r="A25" s="650">
        <v>17</v>
      </c>
      <c r="B25" s="651"/>
      <c r="C25" s="652"/>
      <c r="D25" s="653"/>
      <c r="E25" s="654"/>
      <c r="F25" s="648"/>
      <c r="G25" s="641"/>
      <c r="H25" s="641"/>
      <c r="I25" s="641"/>
      <c r="J25" s="641"/>
      <c r="K25" s="641"/>
      <c r="L25" s="641"/>
      <c r="M25" s="656"/>
      <c r="N25" s="641"/>
      <c r="O25" s="641"/>
      <c r="P25" s="641"/>
      <c r="Q25" s="641"/>
      <c r="R25" s="641"/>
      <c r="S25" s="641"/>
      <c r="T25" s="641"/>
      <c r="U25" s="641"/>
      <c r="V25" s="641"/>
      <c r="W25" s="641"/>
      <c r="X25" s="641"/>
      <c r="Y25" s="641"/>
      <c r="Z25" s="641"/>
      <c r="AA25" s="641"/>
      <c r="AB25" s="641"/>
      <c r="AC25" s="641"/>
      <c r="AD25" s="641"/>
      <c r="AE25" s="641"/>
      <c r="AF25" s="641"/>
      <c r="AG25" s="641"/>
      <c r="AH25" s="641"/>
      <c r="AI25" s="641"/>
      <c r="AJ25" s="641"/>
      <c r="AK25" s="641"/>
      <c r="AL25" s="641"/>
    </row>
    <row r="26" spans="1:38" s="658" customFormat="1">
      <c r="A26" s="650">
        <v>18</v>
      </c>
      <c r="B26" s="651"/>
      <c r="C26" s="655"/>
      <c r="D26" s="653"/>
      <c r="E26" s="654"/>
      <c r="F26" s="648"/>
      <c r="G26" s="592"/>
      <c r="H26" s="592"/>
      <c r="I26" s="592"/>
      <c r="J26" s="592"/>
      <c r="K26" s="592"/>
      <c r="L26" s="592"/>
      <c r="M26" s="649"/>
      <c r="N26" s="592"/>
      <c r="O26" s="592"/>
      <c r="P26" s="592"/>
      <c r="Q26" s="592"/>
      <c r="R26" s="592"/>
      <c r="S26" s="592"/>
      <c r="T26" s="592"/>
      <c r="U26" s="592"/>
      <c r="V26" s="592"/>
      <c r="W26" s="592"/>
      <c r="X26" s="592"/>
      <c r="Y26" s="592"/>
      <c r="Z26" s="592"/>
      <c r="AA26" s="592"/>
      <c r="AB26" s="592"/>
      <c r="AC26" s="592"/>
      <c r="AD26" s="592"/>
      <c r="AE26" s="592"/>
      <c r="AF26" s="592"/>
      <c r="AG26" s="592"/>
      <c r="AH26" s="592"/>
      <c r="AI26" s="592"/>
      <c r="AJ26" s="592"/>
      <c r="AK26" s="592"/>
      <c r="AL26" s="592"/>
    </row>
    <row r="27" spans="1:38" s="658" customFormat="1">
      <c r="A27" s="650">
        <v>19</v>
      </c>
      <c r="B27" s="659"/>
      <c r="C27" s="655"/>
      <c r="D27" s="653"/>
      <c r="E27" s="654"/>
      <c r="F27" s="648"/>
      <c r="G27" s="592"/>
      <c r="H27" s="592"/>
      <c r="I27" s="592"/>
      <c r="J27" s="592"/>
      <c r="K27" s="592"/>
      <c r="L27" s="592"/>
      <c r="M27" s="649"/>
      <c r="N27" s="592"/>
      <c r="O27" s="592"/>
      <c r="P27" s="592"/>
      <c r="Q27" s="592"/>
      <c r="R27" s="592"/>
      <c r="S27" s="592"/>
      <c r="T27" s="592"/>
      <c r="U27" s="592"/>
      <c r="V27" s="592"/>
      <c r="W27" s="592"/>
      <c r="X27" s="592"/>
      <c r="Y27" s="592"/>
      <c r="Z27" s="592"/>
      <c r="AA27" s="592"/>
      <c r="AB27" s="592"/>
      <c r="AC27" s="592"/>
      <c r="AD27" s="592"/>
      <c r="AE27" s="592"/>
      <c r="AF27" s="592"/>
      <c r="AG27" s="592"/>
      <c r="AH27" s="592"/>
      <c r="AI27" s="592"/>
      <c r="AJ27" s="592"/>
      <c r="AK27" s="592"/>
      <c r="AL27" s="592"/>
    </row>
    <row r="28" spans="1:38" s="658" customFormat="1">
      <c r="A28" s="650">
        <v>20</v>
      </c>
      <c r="B28" s="659"/>
      <c r="C28" s="655"/>
      <c r="D28" s="653"/>
      <c r="E28" s="654"/>
      <c r="F28" s="648"/>
      <c r="G28" s="592"/>
      <c r="H28" s="592"/>
      <c r="I28" s="592"/>
      <c r="J28" s="592"/>
      <c r="K28" s="592"/>
      <c r="L28" s="592"/>
      <c r="M28" s="649"/>
      <c r="N28" s="592"/>
      <c r="O28" s="592"/>
      <c r="P28" s="592"/>
      <c r="Q28" s="592"/>
      <c r="R28" s="592"/>
      <c r="S28" s="592"/>
      <c r="T28" s="592"/>
      <c r="U28" s="592"/>
      <c r="V28" s="592"/>
      <c r="W28" s="592"/>
      <c r="X28" s="592"/>
      <c r="Y28" s="592"/>
      <c r="Z28" s="592"/>
      <c r="AA28" s="592"/>
      <c r="AB28" s="592"/>
      <c r="AC28" s="592"/>
      <c r="AD28" s="592"/>
      <c r="AE28" s="592"/>
      <c r="AF28" s="592"/>
      <c r="AG28" s="592"/>
      <c r="AH28" s="592"/>
      <c r="AI28" s="592"/>
      <c r="AJ28" s="592"/>
      <c r="AK28" s="592"/>
      <c r="AL28" s="592"/>
    </row>
    <row r="29" spans="1:38" s="658" customFormat="1">
      <c r="A29" s="650">
        <v>21</v>
      </c>
      <c r="B29" s="651"/>
      <c r="C29" s="655"/>
      <c r="D29" s="653"/>
      <c r="E29" s="654"/>
      <c r="F29" s="648"/>
      <c r="G29" s="592"/>
      <c r="H29" s="592"/>
      <c r="I29" s="592"/>
      <c r="J29" s="592"/>
      <c r="K29" s="592"/>
      <c r="L29" s="592"/>
      <c r="M29" s="649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  <c r="AC29" s="592"/>
      <c r="AD29" s="592"/>
      <c r="AE29" s="592"/>
      <c r="AF29" s="592"/>
      <c r="AG29" s="592"/>
      <c r="AH29" s="592"/>
      <c r="AI29" s="592"/>
      <c r="AJ29" s="592"/>
      <c r="AK29" s="592"/>
      <c r="AL29" s="592"/>
    </row>
    <row r="30" spans="1:38" s="658" customFormat="1">
      <c r="A30" s="650">
        <v>22</v>
      </c>
      <c r="B30" s="651"/>
      <c r="C30" s="655"/>
      <c r="D30" s="653"/>
      <c r="E30" s="654"/>
      <c r="F30" s="648"/>
      <c r="G30" s="592"/>
      <c r="H30" s="592"/>
      <c r="I30" s="592"/>
      <c r="J30" s="592"/>
      <c r="K30" s="592"/>
      <c r="L30" s="592"/>
      <c r="M30" s="649"/>
      <c r="N30" s="592"/>
      <c r="O30" s="592"/>
      <c r="P30" s="592"/>
      <c r="Q30" s="592"/>
      <c r="R30" s="592"/>
      <c r="S30" s="592"/>
      <c r="T30" s="592"/>
      <c r="U30" s="592"/>
      <c r="V30" s="592"/>
      <c r="W30" s="592"/>
      <c r="X30" s="592"/>
      <c r="Y30" s="592"/>
      <c r="Z30" s="592"/>
      <c r="AA30" s="592"/>
      <c r="AB30" s="592"/>
      <c r="AC30" s="592"/>
      <c r="AD30" s="592"/>
      <c r="AE30" s="592"/>
      <c r="AF30" s="592"/>
      <c r="AG30" s="592"/>
      <c r="AH30" s="592"/>
      <c r="AI30" s="592"/>
      <c r="AJ30" s="592"/>
      <c r="AK30" s="592"/>
      <c r="AL30" s="592"/>
    </row>
    <row r="31" spans="1:38" s="658" customFormat="1">
      <c r="A31" s="650">
        <v>23</v>
      </c>
      <c r="B31" s="659"/>
      <c r="C31" s="655"/>
      <c r="D31" s="653"/>
      <c r="E31" s="654"/>
      <c r="F31" s="648"/>
      <c r="G31" s="592"/>
      <c r="H31" s="592"/>
      <c r="I31" s="592"/>
      <c r="J31" s="592"/>
      <c r="K31" s="592"/>
      <c r="L31" s="592"/>
      <c r="M31" s="649"/>
      <c r="N31" s="592"/>
      <c r="O31" s="592"/>
      <c r="P31" s="592"/>
      <c r="Q31" s="592"/>
      <c r="R31" s="592"/>
      <c r="S31" s="592"/>
      <c r="T31" s="592"/>
      <c r="U31" s="592"/>
      <c r="V31" s="592"/>
      <c r="W31" s="592"/>
      <c r="X31" s="592"/>
      <c r="Y31" s="592"/>
      <c r="Z31" s="592"/>
      <c r="AA31" s="592"/>
      <c r="AB31" s="592"/>
      <c r="AC31" s="592"/>
      <c r="AD31" s="592"/>
      <c r="AE31" s="592"/>
      <c r="AF31" s="592"/>
      <c r="AG31" s="592"/>
      <c r="AH31" s="592"/>
      <c r="AI31" s="592"/>
      <c r="AJ31" s="592"/>
      <c r="AK31" s="592"/>
      <c r="AL31" s="592"/>
    </row>
    <row r="32" spans="1:38" s="658" customFormat="1">
      <c r="A32" s="650">
        <v>24</v>
      </c>
      <c r="B32" s="659"/>
      <c r="C32" s="655"/>
      <c r="D32" s="653"/>
      <c r="E32" s="654"/>
      <c r="F32" s="648"/>
      <c r="G32" s="592"/>
      <c r="H32" s="592"/>
      <c r="I32" s="592"/>
      <c r="J32" s="592"/>
      <c r="K32" s="592"/>
      <c r="L32" s="592"/>
      <c r="M32" s="649"/>
      <c r="N32" s="592"/>
      <c r="O32" s="592"/>
      <c r="P32" s="592"/>
      <c r="Q32" s="592"/>
      <c r="R32" s="592"/>
      <c r="S32" s="592"/>
      <c r="T32" s="592"/>
      <c r="U32" s="592"/>
      <c r="V32" s="592"/>
      <c r="W32" s="592"/>
      <c r="X32" s="592"/>
      <c r="Y32" s="592"/>
      <c r="Z32" s="592"/>
      <c r="AA32" s="592"/>
      <c r="AB32" s="592"/>
      <c r="AC32" s="592"/>
      <c r="AD32" s="592"/>
      <c r="AE32" s="592"/>
      <c r="AF32" s="592"/>
      <c r="AG32" s="592"/>
      <c r="AH32" s="592"/>
      <c r="AI32" s="592"/>
      <c r="AJ32" s="592"/>
      <c r="AK32" s="592"/>
      <c r="AL32" s="592"/>
    </row>
    <row r="33" spans="1:38" s="658" customFormat="1">
      <c r="A33" s="650">
        <v>25</v>
      </c>
      <c r="B33" s="659"/>
      <c r="C33" s="655"/>
      <c r="D33" s="653"/>
      <c r="E33" s="654"/>
      <c r="F33" s="648"/>
      <c r="G33" s="592"/>
      <c r="H33" s="592"/>
      <c r="I33" s="592"/>
      <c r="J33" s="592"/>
      <c r="K33" s="592"/>
      <c r="L33" s="592"/>
      <c r="M33" s="649"/>
      <c r="N33" s="592"/>
      <c r="O33" s="592"/>
      <c r="P33" s="592"/>
      <c r="Q33" s="592"/>
      <c r="R33" s="592"/>
      <c r="S33" s="592"/>
      <c r="T33" s="592"/>
      <c r="U33" s="592"/>
      <c r="V33" s="592"/>
      <c r="W33" s="592"/>
      <c r="X33" s="592"/>
      <c r="Y33" s="592"/>
      <c r="Z33" s="592"/>
      <c r="AA33" s="592"/>
      <c r="AB33" s="592"/>
      <c r="AC33" s="592"/>
      <c r="AD33" s="592"/>
      <c r="AE33" s="592"/>
      <c r="AF33" s="592"/>
      <c r="AG33" s="592"/>
      <c r="AH33" s="592"/>
      <c r="AI33" s="592"/>
      <c r="AJ33" s="592"/>
      <c r="AK33" s="592"/>
      <c r="AL33" s="592"/>
    </row>
    <row r="34" spans="1:38" s="658" customFormat="1">
      <c r="A34" s="650">
        <v>26</v>
      </c>
      <c r="B34" s="659"/>
      <c r="C34" s="655"/>
      <c r="D34" s="653"/>
      <c r="E34" s="654"/>
      <c r="F34" s="648"/>
      <c r="G34" s="592"/>
      <c r="H34" s="592"/>
      <c r="I34" s="592"/>
      <c r="J34" s="592"/>
      <c r="K34" s="592"/>
      <c r="L34" s="592"/>
      <c r="M34" s="649"/>
      <c r="N34" s="592"/>
      <c r="O34" s="592"/>
      <c r="P34" s="592"/>
      <c r="Q34" s="592"/>
      <c r="R34" s="592"/>
      <c r="S34" s="592"/>
      <c r="T34" s="592"/>
      <c r="U34" s="592"/>
      <c r="V34" s="592"/>
      <c r="W34" s="592"/>
      <c r="X34" s="592"/>
      <c r="Y34" s="592"/>
      <c r="Z34" s="592"/>
      <c r="AA34" s="592"/>
      <c r="AB34" s="592"/>
      <c r="AC34" s="592"/>
      <c r="AD34" s="592"/>
      <c r="AE34" s="592"/>
      <c r="AF34" s="592"/>
      <c r="AG34" s="592"/>
      <c r="AH34" s="592"/>
      <c r="AI34" s="592"/>
      <c r="AJ34" s="592"/>
      <c r="AK34" s="592"/>
      <c r="AL34" s="592"/>
    </row>
    <row r="35" spans="1:38" s="658" customFormat="1">
      <c r="A35" s="650">
        <v>27</v>
      </c>
      <c r="B35" s="659"/>
      <c r="C35" s="652"/>
      <c r="D35" s="653"/>
      <c r="E35" s="654"/>
      <c r="F35" s="648"/>
      <c r="G35" s="592"/>
      <c r="H35" s="592"/>
      <c r="I35" s="592"/>
      <c r="J35" s="592"/>
      <c r="K35" s="592"/>
      <c r="L35" s="592"/>
      <c r="M35" s="649"/>
      <c r="N35" s="592"/>
      <c r="O35" s="592"/>
      <c r="P35" s="592"/>
      <c r="Q35" s="592"/>
      <c r="R35" s="592"/>
      <c r="S35" s="592"/>
      <c r="T35" s="592"/>
      <c r="U35" s="592"/>
      <c r="V35" s="592"/>
      <c r="W35" s="592"/>
      <c r="X35" s="592"/>
      <c r="Y35" s="592"/>
      <c r="Z35" s="592"/>
      <c r="AA35" s="592"/>
      <c r="AB35" s="592"/>
      <c r="AC35" s="592"/>
      <c r="AD35" s="592"/>
      <c r="AE35" s="592"/>
      <c r="AF35" s="592"/>
      <c r="AG35" s="592"/>
      <c r="AH35" s="592"/>
      <c r="AI35" s="592"/>
      <c r="AJ35" s="592"/>
      <c r="AK35" s="592"/>
      <c r="AL35" s="592"/>
    </row>
    <row r="36" spans="1:38" s="658" customFormat="1">
      <c r="A36" s="650">
        <v>28</v>
      </c>
      <c r="B36" s="651"/>
      <c r="C36" s="652"/>
      <c r="D36" s="653"/>
      <c r="E36" s="654"/>
      <c r="F36" s="648"/>
      <c r="G36" s="592"/>
      <c r="H36" s="592"/>
      <c r="I36" s="592"/>
      <c r="J36" s="592"/>
      <c r="K36" s="592"/>
      <c r="L36" s="592"/>
      <c r="M36" s="649"/>
      <c r="N36" s="592"/>
      <c r="O36" s="592"/>
      <c r="P36" s="592"/>
      <c r="Q36" s="592"/>
      <c r="R36" s="592"/>
      <c r="S36" s="592"/>
      <c r="T36" s="592"/>
      <c r="U36" s="592"/>
      <c r="V36" s="592"/>
      <c r="W36" s="592"/>
      <c r="X36" s="592"/>
      <c r="Y36" s="592"/>
      <c r="Z36" s="592"/>
      <c r="AA36" s="592"/>
      <c r="AB36" s="592"/>
      <c r="AC36" s="592"/>
      <c r="AD36" s="592"/>
      <c r="AE36" s="592"/>
      <c r="AF36" s="592"/>
      <c r="AG36" s="592"/>
      <c r="AH36" s="592"/>
      <c r="AI36" s="592"/>
      <c r="AJ36" s="592"/>
      <c r="AK36" s="592"/>
      <c r="AL36" s="592"/>
    </row>
    <row r="37" spans="1:38" s="658" customFormat="1">
      <c r="A37" s="650">
        <v>29</v>
      </c>
      <c r="B37" s="651"/>
      <c r="C37" s="652"/>
      <c r="D37" s="653"/>
      <c r="E37" s="654"/>
      <c r="F37" s="648"/>
      <c r="G37" s="592"/>
      <c r="H37" s="592"/>
      <c r="I37" s="592"/>
      <c r="J37" s="592"/>
      <c r="K37" s="592"/>
      <c r="L37" s="592"/>
      <c r="M37" s="649"/>
      <c r="N37" s="592"/>
      <c r="O37" s="592"/>
      <c r="P37" s="592"/>
      <c r="Q37" s="592"/>
      <c r="R37" s="592"/>
      <c r="S37" s="592"/>
      <c r="T37" s="592"/>
      <c r="U37" s="592"/>
      <c r="V37" s="592"/>
      <c r="W37" s="592"/>
      <c r="X37" s="592"/>
      <c r="Y37" s="592"/>
      <c r="Z37" s="592"/>
      <c r="AA37" s="592"/>
      <c r="AB37" s="592"/>
      <c r="AC37" s="592"/>
      <c r="AD37" s="592"/>
      <c r="AE37" s="592"/>
      <c r="AF37" s="592"/>
      <c r="AG37" s="592"/>
      <c r="AH37" s="592"/>
      <c r="AI37" s="592"/>
      <c r="AJ37" s="592"/>
      <c r="AK37" s="592"/>
      <c r="AL37" s="592"/>
    </row>
    <row r="38" spans="1:38" s="471" customFormat="1">
      <c r="A38" s="650">
        <v>30</v>
      </c>
      <c r="B38" s="651"/>
      <c r="C38" s="652"/>
      <c r="D38" s="653"/>
      <c r="E38" s="654"/>
      <c r="F38" s="648"/>
      <c r="G38" s="592"/>
      <c r="M38" s="660"/>
    </row>
    <row r="39" spans="1:38" s="471" customFormat="1">
      <c r="A39" s="650">
        <v>31</v>
      </c>
      <c r="B39" s="651"/>
      <c r="C39" s="652"/>
      <c r="D39" s="653"/>
      <c r="E39" s="654"/>
      <c r="F39" s="648"/>
      <c r="G39" s="592"/>
      <c r="M39" s="660"/>
    </row>
    <row r="40" spans="1:38" s="471" customFormat="1">
      <c r="A40" s="650">
        <v>32</v>
      </c>
      <c r="B40" s="659"/>
      <c r="C40" s="652"/>
      <c r="D40" s="653"/>
      <c r="E40" s="654"/>
      <c r="F40" s="648"/>
      <c r="G40" s="592"/>
      <c r="I40" s="470"/>
      <c r="J40" s="470"/>
      <c r="M40" s="660"/>
    </row>
    <row r="41" spans="1:38" s="471" customFormat="1">
      <c r="A41" s="650">
        <v>33</v>
      </c>
      <c r="B41" s="659"/>
      <c r="C41" s="652"/>
      <c r="D41" s="653"/>
      <c r="E41" s="654"/>
      <c r="F41" s="648"/>
      <c r="G41" s="592"/>
      <c r="I41" s="470"/>
      <c r="J41" s="470"/>
      <c r="M41" s="660"/>
    </row>
    <row r="42" spans="1:38" s="471" customFormat="1">
      <c r="A42" s="650">
        <v>34</v>
      </c>
      <c r="B42" s="659"/>
      <c r="C42" s="652"/>
      <c r="D42" s="653"/>
      <c r="E42" s="654"/>
      <c r="F42" s="648"/>
      <c r="G42" s="592"/>
      <c r="I42" s="470"/>
      <c r="J42" s="470"/>
      <c r="M42" s="660"/>
    </row>
    <row r="43" spans="1:38">
      <c r="A43" s="650">
        <v>35</v>
      </c>
      <c r="B43" s="651"/>
      <c r="C43" s="652"/>
      <c r="D43" s="653"/>
      <c r="E43" s="654"/>
      <c r="F43" s="648"/>
      <c r="M43" s="649"/>
    </row>
    <row r="44" spans="1:38">
      <c r="A44" s="650">
        <v>36</v>
      </c>
      <c r="B44" s="651"/>
      <c r="C44" s="652"/>
      <c r="D44" s="653"/>
      <c r="E44" s="654"/>
      <c r="F44" s="648"/>
      <c r="M44" s="649"/>
    </row>
    <row r="45" spans="1:38">
      <c r="A45" s="650">
        <v>37</v>
      </c>
      <c r="B45" s="651"/>
      <c r="C45" s="652"/>
      <c r="D45" s="653"/>
      <c r="E45" s="654"/>
      <c r="F45" s="648"/>
      <c r="M45" s="649"/>
    </row>
    <row r="46" spans="1:38">
      <c r="A46" s="650">
        <v>38</v>
      </c>
      <c r="B46" s="651"/>
      <c r="C46" s="652"/>
      <c r="D46" s="653"/>
      <c r="E46" s="654"/>
      <c r="F46" s="648"/>
      <c r="M46" s="649"/>
    </row>
    <row r="47" spans="1:38">
      <c r="A47" s="650">
        <v>39</v>
      </c>
      <c r="B47" s="651"/>
      <c r="C47" s="652"/>
      <c r="D47" s="653"/>
      <c r="E47" s="654"/>
      <c r="F47" s="648"/>
      <c r="M47" s="649"/>
    </row>
    <row r="48" spans="1:38">
      <c r="A48" s="650">
        <v>40</v>
      </c>
      <c r="B48" s="659"/>
      <c r="C48" s="652"/>
      <c r="D48" s="653"/>
      <c r="E48" s="654"/>
      <c r="F48" s="648"/>
      <c r="M48" s="649"/>
    </row>
    <row r="49" spans="1:13">
      <c r="A49" s="650">
        <v>41</v>
      </c>
      <c r="B49" s="659"/>
      <c r="C49" s="652"/>
      <c r="D49" s="653"/>
      <c r="E49" s="654"/>
      <c r="F49" s="648"/>
      <c r="M49" s="649"/>
    </row>
    <row r="50" spans="1:13" s="641" customFormat="1" ht="15.75">
      <c r="A50" s="661"/>
      <c r="B50" s="662" t="s">
        <v>56</v>
      </c>
      <c r="C50" s="662"/>
      <c r="D50" s="662"/>
      <c r="E50" s="663"/>
      <c r="F50" s="664"/>
    </row>
    <row r="51" spans="1:13" s="641" customFormat="1" ht="16.5" thickBot="1">
      <c r="A51" s="665"/>
      <c r="B51" s="666" t="s">
        <v>134</v>
      </c>
      <c r="C51" s="667"/>
      <c r="D51" s="667"/>
      <c r="E51" s="668"/>
      <c r="F51" s="669"/>
    </row>
    <row r="52" spans="1:13">
      <c r="F52" s="670"/>
    </row>
    <row r="53" spans="1:13" ht="15.75">
      <c r="B53" s="671"/>
      <c r="C53" s="471"/>
      <c r="D53" s="471"/>
      <c r="E53" s="471"/>
      <c r="F53" s="471"/>
    </row>
    <row r="54" spans="1:13" ht="15.75">
      <c r="B54" s="671"/>
      <c r="C54" s="471"/>
      <c r="D54" s="471"/>
      <c r="E54" s="289"/>
      <c r="F54" s="289"/>
    </row>
    <row r="55" spans="1:13">
      <c r="B55" s="471"/>
      <c r="C55" s="471"/>
      <c r="D55" s="471"/>
      <c r="E55" s="471"/>
      <c r="F55" s="471"/>
    </row>
    <row r="56" spans="1:13">
      <c r="B56" s="547"/>
      <c r="C56" s="548"/>
      <c r="D56" s="548"/>
      <c r="E56" s="547"/>
      <c r="F56" s="548"/>
    </row>
    <row r="57" spans="1:13">
      <c r="B57" s="472" t="s">
        <v>258</v>
      </c>
      <c r="C57" s="1728" t="s">
        <v>94</v>
      </c>
      <c r="D57" s="1728"/>
      <c r="E57" s="1737" t="s">
        <v>96</v>
      </c>
      <c r="F57" s="1737"/>
    </row>
  </sheetData>
  <mergeCells count="5">
    <mergeCell ref="C57:D57"/>
    <mergeCell ref="E57:F57"/>
    <mergeCell ref="C1:F1"/>
    <mergeCell ref="A3:F3"/>
    <mergeCell ref="A4:F4"/>
  </mergeCells>
  <pageMargins left="0.74803149606299213" right="0.39370078740157483" top="0.35433070866141736" bottom="0.35433070866141736" header="0.51181102362204722" footer="0.51181102362204722"/>
  <pageSetup paperSize="9" scale="8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CCFFCC"/>
    <pageSetUpPr fitToPage="1"/>
  </sheetPr>
  <dimension ref="A1:F18"/>
  <sheetViews>
    <sheetView zoomScale="90" zoomScaleNormal="90" workbookViewId="0">
      <selection activeCell="F6" sqref="F6"/>
    </sheetView>
  </sheetViews>
  <sheetFormatPr defaultRowHeight="14.25"/>
  <cols>
    <col min="1" max="1" width="4.85546875" style="94" customWidth="1"/>
    <col min="2" max="2" width="31.140625" style="94" customWidth="1"/>
    <col min="3" max="3" width="10.7109375" style="94" customWidth="1"/>
    <col min="4" max="4" width="15.7109375" style="94" customWidth="1"/>
    <col min="5" max="5" width="13.140625" style="94" customWidth="1"/>
    <col min="6" max="6" width="17.42578125" style="247" customWidth="1"/>
    <col min="7" max="7" width="8.85546875" style="94" customWidth="1"/>
    <col min="8" max="16384" width="9.140625" style="94"/>
  </cols>
  <sheetData>
    <row r="1" spans="1:6">
      <c r="C1" s="1568" t="s">
        <v>721</v>
      </c>
      <c r="D1" s="1568"/>
      <c r="E1" s="1568"/>
      <c r="F1" s="1568"/>
    </row>
    <row r="2" spans="1:6">
      <c r="C2" s="224"/>
      <c r="D2" s="224"/>
      <c r="E2" s="224"/>
      <c r="F2" s="225"/>
    </row>
    <row r="3" spans="1:6" ht="15.75">
      <c r="A3" s="1586" t="s">
        <v>570</v>
      </c>
      <c r="B3" s="1586"/>
      <c r="C3" s="1586"/>
      <c r="D3" s="1586"/>
      <c r="E3" s="1586"/>
      <c r="F3" s="1586"/>
    </row>
    <row r="4" spans="1:6" ht="15.75">
      <c r="A4" s="1586" t="s">
        <v>453</v>
      </c>
      <c r="B4" s="1586"/>
      <c r="C4" s="1586"/>
      <c r="D4" s="1586"/>
      <c r="E4" s="1586"/>
      <c r="F4" s="1586"/>
    </row>
    <row r="5" spans="1:6" ht="15" thickBot="1">
      <c r="A5" s="170"/>
      <c r="B5" s="243"/>
      <c r="C5" s="243"/>
      <c r="D5" s="243"/>
      <c r="E5" s="244"/>
      <c r="F5" s="527" t="s">
        <v>120</v>
      </c>
    </row>
    <row r="6" spans="1:6" ht="57">
      <c r="A6" s="227" t="s">
        <v>15</v>
      </c>
      <c r="B6" s="152" t="s">
        <v>95</v>
      </c>
      <c r="C6" s="152" t="s">
        <v>2</v>
      </c>
      <c r="D6" s="152" t="s">
        <v>17</v>
      </c>
      <c r="E6" s="152" t="s">
        <v>138</v>
      </c>
      <c r="F6" s="228" t="s">
        <v>139</v>
      </c>
    </row>
    <row r="7" spans="1:6">
      <c r="A7" s="190">
        <v>1</v>
      </c>
      <c r="B7" s="191">
        <v>2</v>
      </c>
      <c r="C7" s="191">
        <v>3</v>
      </c>
      <c r="D7" s="191">
        <v>4</v>
      </c>
      <c r="E7" s="191">
        <v>5</v>
      </c>
      <c r="F7" s="192">
        <v>6</v>
      </c>
    </row>
    <row r="8" spans="1:6">
      <c r="A8" s="157" t="s">
        <v>5</v>
      </c>
      <c r="B8" s="1623"/>
      <c r="C8" s="1624"/>
      <c r="D8" s="1624"/>
      <c r="E8" s="1624"/>
      <c r="F8" s="1625"/>
    </row>
    <row r="9" spans="1:6">
      <c r="A9" s="229" t="s">
        <v>24</v>
      </c>
      <c r="B9" s="158"/>
      <c r="C9" s="221"/>
      <c r="D9" s="230"/>
      <c r="E9" s="204"/>
      <c r="F9" s="231"/>
    </row>
    <row r="10" spans="1:6">
      <c r="A10" s="229" t="s">
        <v>25</v>
      </c>
      <c r="B10" s="158"/>
      <c r="C10" s="221"/>
      <c r="D10" s="230"/>
      <c r="E10" s="232"/>
      <c r="F10" s="233"/>
    </row>
    <row r="11" spans="1:6">
      <c r="A11" s="229" t="s">
        <v>273</v>
      </c>
      <c r="B11" s="234"/>
      <c r="C11" s="221"/>
      <c r="D11" s="230"/>
      <c r="E11" s="232"/>
      <c r="F11" s="233"/>
    </row>
    <row r="12" spans="1:6">
      <c r="A12" s="157"/>
      <c r="B12" s="1013" t="s">
        <v>56</v>
      </c>
      <c r="C12" s="614"/>
      <c r="D12" s="614"/>
      <c r="E12" s="230"/>
      <c r="F12" s="231"/>
    </row>
    <row r="13" spans="1:6">
      <c r="A13" s="157"/>
      <c r="B13" s="1014" t="s">
        <v>134</v>
      </c>
      <c r="C13" s="614"/>
      <c r="D13" s="614"/>
      <c r="E13" s="230"/>
      <c r="F13" s="231"/>
    </row>
    <row r="14" spans="1:6" ht="15" thickBot="1">
      <c r="A14" s="600"/>
      <c r="B14" s="1016" t="s">
        <v>135</v>
      </c>
      <c r="C14" s="1010"/>
      <c r="D14" s="1010"/>
      <c r="E14" s="1011"/>
      <c r="F14" s="1012"/>
    </row>
    <row r="15" spans="1:6">
      <c r="A15" s="170"/>
      <c r="B15" s="1015"/>
      <c r="C15" s="243"/>
      <c r="D15" s="243"/>
      <c r="E15" s="244"/>
      <c r="F15" s="245"/>
    </row>
    <row r="16" spans="1:6">
      <c r="A16" s="170"/>
      <c r="B16" s="243"/>
      <c r="C16" s="243"/>
      <c r="D16" s="243"/>
      <c r="E16" s="244"/>
      <c r="F16" s="245"/>
    </row>
    <row r="17" spans="2:6">
      <c r="B17" s="846"/>
      <c r="C17" s="97"/>
      <c r="D17" s="97"/>
      <c r="E17" s="846"/>
      <c r="F17" s="97"/>
    </row>
    <row r="18" spans="2:6">
      <c r="B18" s="98" t="s">
        <v>258</v>
      </c>
      <c r="C18" s="1663" t="s">
        <v>94</v>
      </c>
      <c r="D18" s="1663"/>
      <c r="E18" s="1642" t="s">
        <v>96</v>
      </c>
      <c r="F18" s="1642"/>
    </row>
  </sheetData>
  <mergeCells count="6">
    <mergeCell ref="A4:F4"/>
    <mergeCell ref="B8:F8"/>
    <mergeCell ref="C1:F1"/>
    <mergeCell ref="A3:F3"/>
    <mergeCell ref="C18:D18"/>
    <mergeCell ref="E18:F18"/>
  </mergeCells>
  <pageMargins left="0.74803149606299213" right="0.39370078740157483" top="0.35433070866141736" bottom="0.35433070866141736" header="0.51181102362204722" footer="0.51181102362204722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CCFFCC"/>
    <pageSetUpPr fitToPage="1"/>
  </sheetPr>
  <dimension ref="A1:R52"/>
  <sheetViews>
    <sheetView zoomScale="90" zoomScaleNormal="90" workbookViewId="0">
      <selection activeCell="I7" sqref="I7"/>
    </sheetView>
  </sheetViews>
  <sheetFormatPr defaultRowHeight="12.75"/>
  <cols>
    <col min="1" max="1" width="4.42578125" style="344" customWidth="1"/>
    <col min="2" max="2" width="35.28515625" style="344" customWidth="1"/>
    <col min="3" max="3" width="11" style="345" customWidth="1"/>
    <col min="4" max="4" width="12.140625" style="344" customWidth="1"/>
    <col min="5" max="5" width="13.28515625" style="344" customWidth="1"/>
    <col min="6" max="6" width="12.140625" style="344" customWidth="1"/>
    <col min="7" max="7" width="13.28515625" style="344" customWidth="1"/>
    <col min="8" max="9" width="13.7109375" style="344" customWidth="1"/>
    <col min="10" max="10" width="9.140625" style="344"/>
    <col min="11" max="13" width="0" style="344" hidden="1" customWidth="1"/>
    <col min="14" max="16384" width="9.140625" style="344"/>
  </cols>
  <sheetData>
    <row r="1" spans="1:16" s="553" customFormat="1" ht="14.25">
      <c r="D1" s="103"/>
      <c r="E1" s="103"/>
      <c r="F1" s="1568" t="s">
        <v>721</v>
      </c>
      <c r="G1" s="1568"/>
      <c r="H1" s="1568"/>
      <c r="I1" s="1568"/>
    </row>
    <row r="2" spans="1:16" s="553" customFormat="1" ht="14.25"/>
    <row r="3" spans="1:16" ht="15.75">
      <c r="A3" s="1748" t="s">
        <v>635</v>
      </c>
      <c r="B3" s="1748"/>
      <c r="C3" s="1748"/>
      <c r="D3" s="1748"/>
      <c r="E3" s="1748"/>
      <c r="F3" s="1748"/>
      <c r="G3" s="1748"/>
      <c r="H3" s="1748"/>
      <c r="I3" s="1748"/>
    </row>
    <row r="4" spans="1:16" ht="15.75">
      <c r="A4" s="1748" t="s">
        <v>159</v>
      </c>
      <c r="B4" s="1748"/>
      <c r="C4" s="1748"/>
      <c r="D4" s="1748"/>
      <c r="E4" s="1748"/>
      <c r="F4" s="1748"/>
      <c r="G4" s="1748"/>
      <c r="H4" s="1748"/>
      <c r="I4" s="1748"/>
    </row>
    <row r="5" spans="1:16" ht="15">
      <c r="A5" s="672"/>
      <c r="B5" s="672"/>
      <c r="C5" s="672"/>
      <c r="D5" s="672"/>
      <c r="E5" s="672"/>
      <c r="F5" s="672"/>
      <c r="G5" s="672"/>
      <c r="H5" s="672"/>
      <c r="I5" s="672"/>
    </row>
    <row r="6" spans="1:16" ht="15">
      <c r="A6" s="673" t="s">
        <v>358</v>
      </c>
      <c r="B6" s="673"/>
      <c r="C6" s="672">
        <v>36</v>
      </c>
      <c r="D6" s="673"/>
      <c r="E6" s="672"/>
      <c r="F6" s="672"/>
      <c r="G6" s="672"/>
      <c r="H6" s="672"/>
      <c r="I6" s="672"/>
    </row>
    <row r="7" spans="1:16" ht="13.5" thickBot="1">
      <c r="A7" s="674"/>
      <c r="B7" s="674"/>
      <c r="C7" s="674"/>
      <c r="D7" s="674"/>
      <c r="E7" s="674"/>
      <c r="F7" s="674"/>
      <c r="G7" s="674"/>
      <c r="H7" s="674"/>
      <c r="I7" s="675" t="s">
        <v>120</v>
      </c>
    </row>
    <row r="8" spans="1:16" ht="38.25">
      <c r="A8" s="740" t="s">
        <v>152</v>
      </c>
      <c r="B8" s="741" t="s">
        <v>160</v>
      </c>
      <c r="C8" s="741" t="s">
        <v>161</v>
      </c>
      <c r="D8" s="741" t="s">
        <v>162</v>
      </c>
      <c r="E8" s="741" t="s">
        <v>276</v>
      </c>
      <c r="F8" s="741" t="s">
        <v>164</v>
      </c>
      <c r="G8" s="741" t="s">
        <v>165</v>
      </c>
      <c r="H8" s="741" t="s">
        <v>33</v>
      </c>
      <c r="I8" s="742" t="s">
        <v>166</v>
      </c>
      <c r="J8" s="676"/>
      <c r="K8" s="677"/>
      <c r="L8" s="677"/>
      <c r="M8" s="677"/>
      <c r="N8" s="677"/>
      <c r="O8" s="677"/>
      <c r="P8" s="677"/>
    </row>
    <row r="9" spans="1:16">
      <c r="A9" s="678">
        <v>1</v>
      </c>
      <c r="B9" s="679">
        <v>2</v>
      </c>
      <c r="C9" s="679">
        <v>3</v>
      </c>
      <c r="D9" s="679">
        <v>4</v>
      </c>
      <c r="E9" s="679">
        <v>5</v>
      </c>
      <c r="F9" s="679">
        <v>6</v>
      </c>
      <c r="G9" s="679">
        <v>7</v>
      </c>
      <c r="H9" s="679">
        <v>8</v>
      </c>
      <c r="I9" s="680">
        <v>9</v>
      </c>
    </row>
    <row r="10" spans="1:16" s="685" customFormat="1" ht="21.75" customHeight="1">
      <c r="A10" s="681"/>
      <c r="B10" s="743" t="s">
        <v>359</v>
      </c>
      <c r="C10" s="682"/>
      <c r="D10" s="682"/>
      <c r="E10" s="682"/>
      <c r="F10" s="682"/>
      <c r="G10" s="683"/>
      <c r="H10" s="683"/>
      <c r="I10" s="684"/>
      <c r="M10" s="686"/>
    </row>
    <row r="11" spans="1:16" s="695" customFormat="1" ht="14.25">
      <c r="A11" s="687">
        <v>1</v>
      </c>
      <c r="B11" s="688"/>
      <c r="C11" s="689"/>
      <c r="D11" s="690"/>
      <c r="E11" s="691"/>
      <c r="F11" s="690"/>
      <c r="G11" s="692"/>
      <c r="H11" s="692"/>
      <c r="I11" s="693"/>
      <c r="J11" s="694"/>
      <c r="M11" s="696"/>
    </row>
    <row r="12" spans="1:16" s="695" customFormat="1" ht="14.25">
      <c r="A12" s="687">
        <v>2</v>
      </c>
      <c r="B12" s="688"/>
      <c r="C12" s="689"/>
      <c r="D12" s="690"/>
      <c r="E12" s="691"/>
      <c r="F12" s="690"/>
      <c r="G12" s="692"/>
      <c r="H12" s="692"/>
      <c r="I12" s="693"/>
      <c r="J12" s="694"/>
      <c r="M12" s="696"/>
    </row>
    <row r="13" spans="1:16" s="695" customFormat="1" ht="14.25">
      <c r="A13" s="687">
        <v>3</v>
      </c>
      <c r="B13" s="697"/>
      <c r="C13" s="689"/>
      <c r="D13" s="690"/>
      <c r="E13" s="698"/>
      <c r="F13" s="690"/>
      <c r="G13" s="699"/>
      <c r="H13" s="692"/>
      <c r="I13" s="693"/>
      <c r="J13" s="694"/>
      <c r="M13" s="696"/>
    </row>
    <row r="14" spans="1:16" s="695" customFormat="1" ht="14.25">
      <c r="A14" s="687">
        <v>2</v>
      </c>
      <c r="B14" s="697"/>
      <c r="C14" s="689"/>
      <c r="D14" s="690"/>
      <c r="E14" s="698"/>
      <c r="F14" s="690"/>
      <c r="G14" s="699"/>
      <c r="H14" s="692"/>
      <c r="I14" s="693"/>
      <c r="J14" s="694"/>
      <c r="M14" s="696"/>
    </row>
    <row r="15" spans="1:16" s="695" customFormat="1" ht="14.25">
      <c r="A15" s="687">
        <v>4</v>
      </c>
      <c r="B15" s="697"/>
      <c r="C15" s="689"/>
      <c r="D15" s="690"/>
      <c r="E15" s="698"/>
      <c r="F15" s="690"/>
      <c r="G15" s="699"/>
      <c r="H15" s="692"/>
      <c r="I15" s="693"/>
      <c r="J15" s="694"/>
      <c r="M15" s="696"/>
    </row>
    <row r="16" spans="1:16" s="695" customFormat="1">
      <c r="A16" s="687"/>
      <c r="B16" s="700" t="s">
        <v>56</v>
      </c>
      <c r="C16" s="701"/>
      <c r="D16" s="699"/>
      <c r="E16" s="699"/>
      <c r="F16" s="702"/>
      <c r="G16" s="699"/>
      <c r="H16" s="699"/>
      <c r="I16" s="703"/>
    </row>
    <row r="17" spans="1:18" s="695" customFormat="1">
      <c r="A17" s="704"/>
      <c r="B17" s="705" t="s">
        <v>134</v>
      </c>
      <c r="C17" s="701"/>
      <c r="D17" s="699"/>
      <c r="E17" s="699"/>
      <c r="F17" s="699"/>
      <c r="G17" s="702"/>
      <c r="H17" s="702"/>
      <c r="I17" s="703"/>
    </row>
    <row r="18" spans="1:18" ht="13.5" thickBot="1">
      <c r="A18" s="706"/>
      <c r="B18" s="707" t="s">
        <v>135</v>
      </c>
      <c r="C18" s="708"/>
      <c r="D18" s="709"/>
      <c r="E18" s="709"/>
      <c r="F18" s="709"/>
      <c r="G18" s="709"/>
      <c r="H18" s="709"/>
      <c r="I18" s="710"/>
    </row>
    <row r="19" spans="1:18">
      <c r="D19" s="711"/>
      <c r="E19" s="711"/>
      <c r="F19" s="711"/>
      <c r="G19" s="711"/>
      <c r="H19" s="711"/>
      <c r="I19" s="711"/>
    </row>
    <row r="20" spans="1:18" hidden="1">
      <c r="A20" s="712" t="s">
        <v>235</v>
      </c>
      <c r="B20" s="713"/>
      <c r="C20" s="713"/>
      <c r="D20" s="714"/>
      <c r="E20" s="714"/>
      <c r="F20" s="714"/>
      <c r="G20" s="714"/>
      <c r="H20" s="711"/>
      <c r="I20" s="711"/>
    </row>
    <row r="21" spans="1:18" hidden="1">
      <c r="A21" s="713"/>
      <c r="B21" s="713"/>
      <c r="C21" s="713"/>
      <c r="D21" s="714"/>
      <c r="E21" s="714"/>
      <c r="F21" s="714"/>
      <c r="G21" s="714"/>
      <c r="H21" s="711"/>
      <c r="I21" s="711"/>
    </row>
    <row r="22" spans="1:18" s="94" customFormat="1" ht="63.75" hidden="1">
      <c r="A22" s="715" t="s">
        <v>232</v>
      </c>
      <c r="B22" s="716" t="s">
        <v>233</v>
      </c>
      <c r="C22" s="717" t="s">
        <v>234</v>
      </c>
      <c r="D22" s="718" t="s">
        <v>236</v>
      </c>
      <c r="E22" s="718" t="s">
        <v>163</v>
      </c>
      <c r="F22" s="718" t="s">
        <v>164</v>
      </c>
      <c r="G22" s="718" t="s">
        <v>165</v>
      </c>
      <c r="H22" s="718" t="s">
        <v>33</v>
      </c>
      <c r="I22" s="719" t="s">
        <v>166</v>
      </c>
      <c r="L22" s="1602"/>
      <c r="M22" s="1602"/>
    </row>
    <row r="23" spans="1:18" s="94" customFormat="1" ht="14.25" hidden="1">
      <c r="A23" s="720"/>
      <c r="B23" s="721"/>
      <c r="C23" s="1"/>
      <c r="D23" s="679">
        <v>4</v>
      </c>
      <c r="E23" s="679">
        <v>5</v>
      </c>
      <c r="F23" s="679">
        <v>6</v>
      </c>
      <c r="G23" s="679">
        <v>7</v>
      </c>
      <c r="H23" s="679">
        <v>8</v>
      </c>
      <c r="I23" s="680">
        <v>9</v>
      </c>
      <c r="L23" s="150"/>
      <c r="M23" s="150"/>
    </row>
    <row r="24" spans="1:18" s="94" customFormat="1" ht="14.25" hidden="1">
      <c r="A24" s="720"/>
      <c r="B24" s="721"/>
      <c r="C24" s="1"/>
      <c r="D24" s="722"/>
      <c r="E24" s="722"/>
      <c r="F24" s="722"/>
      <c r="G24" s="722"/>
      <c r="H24" s="722"/>
      <c r="I24" s="723"/>
      <c r="L24" s="150"/>
      <c r="M24" s="150"/>
    </row>
    <row r="25" spans="1:18" s="94" customFormat="1" ht="14.25" hidden="1">
      <c r="A25" s="724">
        <v>1</v>
      </c>
      <c r="B25" s="688"/>
      <c r="C25" s="725"/>
      <c r="D25" s="690"/>
      <c r="E25" s="691"/>
      <c r="F25" s="690"/>
      <c r="G25" s="692"/>
      <c r="H25" s="692"/>
      <c r="I25" s="726">
        <f>H25/30</f>
        <v>0</v>
      </c>
      <c r="L25" s="1631"/>
      <c r="M25" s="1631"/>
    </row>
    <row r="26" spans="1:18" s="241" customFormat="1" ht="14.25" hidden="1">
      <c r="A26" s="724">
        <v>2</v>
      </c>
      <c r="B26" s="688"/>
      <c r="C26" s="725"/>
      <c r="D26" s="690"/>
      <c r="E26" s="691"/>
      <c r="F26" s="690"/>
      <c r="G26" s="692"/>
      <c r="H26" s="692"/>
      <c r="I26" s="726">
        <f>H26/30</f>
        <v>0</v>
      </c>
      <c r="J26" s="242"/>
      <c r="K26" s="242"/>
      <c r="L26" s="242"/>
      <c r="M26" s="242"/>
      <c r="N26" s="242"/>
      <c r="O26" s="242"/>
      <c r="P26" s="242"/>
      <c r="Q26" s="242"/>
      <c r="R26" s="242"/>
    </row>
    <row r="27" spans="1:18" ht="14.25" hidden="1">
      <c r="A27" s="724">
        <v>3</v>
      </c>
      <c r="B27" s="688"/>
      <c r="C27" s="725"/>
      <c r="D27" s="727"/>
      <c r="E27" s="727"/>
      <c r="F27" s="690"/>
      <c r="G27" s="692"/>
      <c r="H27" s="692"/>
      <c r="I27" s="726">
        <f>H27/18</f>
        <v>0</v>
      </c>
    </row>
    <row r="28" spans="1:18" ht="14.25" hidden="1">
      <c r="A28" s="724">
        <v>4</v>
      </c>
      <c r="B28" s="697"/>
      <c r="C28" s="725"/>
      <c r="D28" s="698"/>
      <c r="E28" s="698"/>
      <c r="F28" s="701"/>
      <c r="G28" s="699"/>
      <c r="H28" s="692"/>
      <c r="I28" s="726">
        <f>H28/30</f>
        <v>0</v>
      </c>
    </row>
    <row r="29" spans="1:18" ht="14.25" hidden="1">
      <c r="A29" s="724">
        <v>5</v>
      </c>
      <c r="B29" s="697"/>
      <c r="C29" s="725"/>
      <c r="D29" s="698"/>
      <c r="E29" s="698"/>
      <c r="F29" s="701"/>
      <c r="G29" s="699"/>
      <c r="H29" s="692"/>
      <c r="I29" s="726">
        <f>H29/30</f>
        <v>0</v>
      </c>
    </row>
    <row r="30" spans="1:18" ht="14.25" hidden="1">
      <c r="A30" s="728"/>
      <c r="B30" s="697"/>
      <c r="C30" s="725"/>
      <c r="D30" s="698"/>
      <c r="E30" s="729"/>
      <c r="F30" s="701"/>
      <c r="G30" s="699"/>
      <c r="H30" s="692"/>
      <c r="I30" s="726">
        <f>H30/30</f>
        <v>0</v>
      </c>
    </row>
    <row r="31" spans="1:18" hidden="1">
      <c r="A31" s="728"/>
      <c r="B31" s="730"/>
      <c r="C31" s="725"/>
      <c r="D31" s="731"/>
      <c r="E31" s="732"/>
      <c r="F31" s="732"/>
      <c r="G31" s="731"/>
      <c r="H31" s="731"/>
      <c r="I31" s="726"/>
    </row>
    <row r="32" spans="1:18" hidden="1">
      <c r="A32" s="728"/>
      <c r="B32" s="730"/>
      <c r="C32" s="725"/>
      <c r="D32" s="731"/>
      <c r="E32" s="732"/>
      <c r="F32" s="732"/>
      <c r="G32" s="731"/>
      <c r="H32" s="731"/>
      <c r="I32" s="726"/>
    </row>
    <row r="33" spans="1:9" hidden="1">
      <c r="A33" s="728"/>
      <c r="B33" s="730"/>
      <c r="C33" s="725"/>
      <c r="D33" s="731"/>
      <c r="E33" s="732"/>
      <c r="F33" s="732"/>
      <c r="G33" s="731"/>
      <c r="H33" s="731"/>
      <c r="I33" s="726"/>
    </row>
    <row r="34" spans="1:9" hidden="1">
      <c r="A34" s="728"/>
      <c r="B34" s="730"/>
      <c r="C34" s="725"/>
      <c r="D34" s="731"/>
      <c r="E34" s="732"/>
      <c r="F34" s="732"/>
      <c r="G34" s="731"/>
      <c r="H34" s="731"/>
      <c r="I34" s="726"/>
    </row>
    <row r="35" spans="1:9" hidden="1">
      <c r="A35" s="728"/>
      <c r="B35" s="730"/>
      <c r="C35" s="725"/>
      <c r="D35" s="731"/>
      <c r="E35" s="732"/>
      <c r="F35" s="732"/>
      <c r="G35" s="731"/>
      <c r="H35" s="731"/>
      <c r="I35" s="726"/>
    </row>
    <row r="36" spans="1:9" hidden="1">
      <c r="A36" s="728"/>
      <c r="B36" s="730"/>
      <c r="C36" s="725"/>
      <c r="D36" s="731"/>
      <c r="E36" s="732"/>
      <c r="F36" s="732"/>
      <c r="G36" s="733"/>
      <c r="H36" s="731"/>
      <c r="I36" s="726"/>
    </row>
    <row r="37" spans="1:9" hidden="1">
      <c r="A37" s="728"/>
      <c r="B37" s="734"/>
      <c r="C37" s="701"/>
      <c r="D37" s="699"/>
      <c r="E37" s="699"/>
      <c r="F37" s="699"/>
      <c r="G37" s="699"/>
      <c r="H37" s="699"/>
      <c r="I37" s="735">
        <f>SUM(I25:I30)</f>
        <v>0</v>
      </c>
    </row>
    <row r="38" spans="1:9" ht="13.5" hidden="1" thickBot="1">
      <c r="A38" s="736">
        <v>6</v>
      </c>
      <c r="B38" s="737" t="s">
        <v>134</v>
      </c>
      <c r="C38" s="738"/>
      <c r="D38" s="739"/>
      <c r="E38" s="739"/>
      <c r="F38" s="739"/>
      <c r="G38" s="709"/>
      <c r="H38" s="709"/>
      <c r="I38" s="710">
        <f>I37/30.4</f>
        <v>0</v>
      </c>
    </row>
    <row r="39" spans="1:9" hidden="1">
      <c r="C39" s="344"/>
    </row>
    <row r="40" spans="1:9" hidden="1">
      <c r="A40" s="1750" t="s">
        <v>250</v>
      </c>
      <c r="B40" s="1750"/>
      <c r="C40" s="1750"/>
      <c r="D40" s="1750"/>
      <c r="E40" s="1750"/>
      <c r="F40" s="1750"/>
    </row>
    <row r="41" spans="1:9" ht="48" hidden="1" customHeight="1">
      <c r="A41" s="1749" t="s">
        <v>659</v>
      </c>
      <c r="B41" s="1749"/>
      <c r="C41" s="1749"/>
      <c r="D41" s="1749"/>
      <c r="E41" s="1749"/>
      <c r="F41" s="1749"/>
      <c r="G41" s="1749"/>
      <c r="H41" s="1749"/>
      <c r="I41" s="1749"/>
    </row>
    <row r="42" spans="1:9" ht="49.5" hidden="1" customHeight="1">
      <c r="A42" s="1751" t="s">
        <v>660</v>
      </c>
      <c r="B42" s="1751"/>
      <c r="C42" s="1751"/>
      <c r="D42" s="1751"/>
      <c r="E42" s="1751"/>
      <c r="F42" s="1751"/>
      <c r="G42" s="1751"/>
      <c r="H42" s="1751"/>
      <c r="I42" s="1751"/>
    </row>
    <row r="43" spans="1:9" ht="14.25">
      <c r="B43" s="94"/>
      <c r="C43" s="344"/>
    </row>
    <row r="44" spans="1:9">
      <c r="C44" s="344"/>
    </row>
    <row r="45" spans="1:9" ht="15">
      <c r="B45" s="343"/>
      <c r="C45" s="96"/>
      <c r="D45" s="96"/>
      <c r="E45" s="96"/>
      <c r="F45" s="96"/>
    </row>
    <row r="46" spans="1:9" ht="15">
      <c r="B46" s="343"/>
      <c r="C46" s="246"/>
      <c r="D46" s="96"/>
      <c r="E46" s="96"/>
      <c r="F46" s="189"/>
    </row>
    <row r="47" spans="1:9" ht="14.25">
      <c r="B47" s="96"/>
      <c r="D47" s="96"/>
      <c r="E47" s="96"/>
      <c r="F47" s="94"/>
    </row>
    <row r="48" spans="1:9" ht="14.25">
      <c r="B48" s="95"/>
      <c r="C48" s="94"/>
      <c r="D48" s="1669"/>
      <c r="E48" s="1669"/>
      <c r="F48" s="94"/>
      <c r="G48" s="95"/>
      <c r="H48" s="388"/>
    </row>
    <row r="49" spans="2:8" ht="14.25">
      <c r="B49" s="240" t="s">
        <v>258</v>
      </c>
      <c r="C49" s="94"/>
      <c r="D49" s="1721" t="s">
        <v>94</v>
      </c>
      <c r="E49" s="1721"/>
      <c r="F49" s="94"/>
      <c r="G49" s="1729" t="s">
        <v>96</v>
      </c>
      <c r="H49" s="1729"/>
    </row>
    <row r="50" spans="2:8">
      <c r="C50" s="344"/>
    </row>
    <row r="51" spans="2:8">
      <c r="C51" s="344"/>
    </row>
    <row r="52" spans="2:8">
      <c r="C52" s="344"/>
    </row>
  </sheetData>
  <mergeCells count="11">
    <mergeCell ref="D48:E48"/>
    <mergeCell ref="D49:E49"/>
    <mergeCell ref="G49:H49"/>
    <mergeCell ref="A42:I42"/>
    <mergeCell ref="L22:M22"/>
    <mergeCell ref="L25:M25"/>
    <mergeCell ref="F1:I1"/>
    <mergeCell ref="A3:I3"/>
    <mergeCell ref="A4:I4"/>
    <mergeCell ref="A41:I41"/>
    <mergeCell ref="A40:F40"/>
  </mergeCells>
  <phoneticPr fontId="14" type="noConversion"/>
  <pageMargins left="0.55118110236220474" right="0.19685039370078741" top="0.35433070866141736" bottom="0.35433070866141736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M35"/>
  <sheetViews>
    <sheetView view="pageBreakPreview" zoomScale="90" zoomScaleNormal="100" zoomScaleSheetLayoutView="90" workbookViewId="0">
      <selection activeCell="B31" sqref="B31"/>
    </sheetView>
  </sheetViews>
  <sheetFormatPr defaultRowHeight="15.75"/>
  <cols>
    <col min="1" max="1" width="4.140625" style="138" customWidth="1"/>
    <col min="2" max="2" width="46.85546875" style="96" customWidth="1"/>
    <col min="3" max="3" width="9.42578125" style="96" customWidth="1"/>
    <col min="4" max="4" width="14.7109375" style="96" customWidth="1"/>
    <col min="5" max="5" width="13.7109375" style="123" customWidth="1"/>
    <col min="6" max="6" width="16.28515625" style="99" customWidth="1"/>
    <col min="7" max="7" width="11.42578125" style="96" bestFit="1" customWidth="1"/>
    <col min="8" max="8" width="11.7109375" style="96" bestFit="1" customWidth="1"/>
    <col min="9" max="10" width="10" style="96" bestFit="1" customWidth="1"/>
    <col min="11" max="12" width="11.7109375" style="96" bestFit="1" customWidth="1"/>
    <col min="13" max="13" width="12" style="96" customWidth="1"/>
    <col min="14" max="16384" width="9.140625" style="96"/>
  </cols>
  <sheetData>
    <row r="1" spans="1:13" ht="18">
      <c r="A1" s="101"/>
      <c r="B1" s="102"/>
      <c r="C1" s="102"/>
      <c r="D1" s="102"/>
      <c r="E1" s="102"/>
      <c r="F1" s="31" t="s">
        <v>109</v>
      </c>
      <c r="G1" s="103"/>
      <c r="H1" s="103"/>
      <c r="I1" s="103"/>
    </row>
    <row r="2" spans="1:13" ht="15.75" customHeight="1">
      <c r="A2" s="1586" t="s">
        <v>650</v>
      </c>
      <c r="B2" s="1586"/>
      <c r="C2" s="1586"/>
      <c r="D2" s="1586"/>
      <c r="E2" s="1586"/>
      <c r="F2" s="1586"/>
      <c r="G2" s="105"/>
      <c r="H2" s="105"/>
    </row>
    <row r="3" spans="1:13" ht="18.75" customHeight="1">
      <c r="A3" s="1587" t="s">
        <v>385</v>
      </c>
      <c r="B3" s="1587"/>
      <c r="C3" s="1587"/>
      <c r="D3" s="1587"/>
      <c r="E3" s="1587"/>
      <c r="F3" s="1587"/>
    </row>
    <row r="4" spans="1:13" ht="18.75" customHeight="1">
      <c r="A4" s="1590" t="s">
        <v>241</v>
      </c>
      <c r="B4" s="1590"/>
      <c r="C4" s="1591"/>
      <c r="D4" s="1591"/>
      <c r="E4" s="1591"/>
      <c r="F4" s="1591"/>
    </row>
    <row r="5" spans="1:13" ht="18.75" customHeight="1">
      <c r="A5" s="1592" t="s">
        <v>242</v>
      </c>
      <c r="B5" s="1592"/>
      <c r="C5" s="1593" t="s">
        <v>243</v>
      </c>
      <c r="D5" s="1593"/>
      <c r="E5" s="1593"/>
      <c r="F5" s="1593"/>
    </row>
    <row r="6" spans="1:13">
      <c r="A6" s="106" t="s">
        <v>384</v>
      </c>
      <c r="C6" s="107"/>
      <c r="D6" s="107"/>
      <c r="E6" s="107"/>
      <c r="F6" s="107"/>
    </row>
    <row r="7" spans="1:13" s="109" customFormat="1">
      <c r="A7" s="108" t="s">
        <v>329</v>
      </c>
      <c r="C7" s="110"/>
      <c r="D7" s="110"/>
      <c r="E7" s="111"/>
      <c r="F7" s="110"/>
    </row>
    <row r="8" spans="1:13" s="109" customFormat="1">
      <c r="A8" s="1594" t="s">
        <v>387</v>
      </c>
      <c r="B8" s="1594"/>
      <c r="C8" s="110"/>
      <c r="D8" s="110"/>
      <c r="E8" s="111"/>
      <c r="F8" s="110"/>
    </row>
    <row r="9" spans="1:13" s="109" customFormat="1" ht="16.5" thickBot="1">
      <c r="A9" s="112"/>
      <c r="B9" s="112"/>
      <c r="C9" s="110"/>
      <c r="D9" s="110"/>
      <c r="E9" s="111"/>
      <c r="F9" s="110"/>
    </row>
    <row r="10" spans="1:13" ht="30" customHeight="1">
      <c r="A10" s="921" t="s">
        <v>0</v>
      </c>
      <c r="B10" s="922" t="s">
        <v>262</v>
      </c>
      <c r="C10" s="922" t="s">
        <v>2</v>
      </c>
      <c r="D10" s="922" t="s">
        <v>17</v>
      </c>
      <c r="E10" s="923" t="s">
        <v>32</v>
      </c>
      <c r="F10" s="924" t="s">
        <v>33</v>
      </c>
    </row>
    <row r="11" spans="1:13" ht="12.75">
      <c r="A11" s="925">
        <v>1</v>
      </c>
      <c r="B11" s="926">
        <v>2</v>
      </c>
      <c r="C11" s="926">
        <v>3</v>
      </c>
      <c r="D11" s="926">
        <v>4</v>
      </c>
      <c r="E11" s="927">
        <v>5</v>
      </c>
      <c r="F11" s="928">
        <v>6</v>
      </c>
    </row>
    <row r="12" spans="1:13" ht="15.75" customHeight="1">
      <c r="A12" s="113">
        <v>1</v>
      </c>
      <c r="B12" s="114" t="s">
        <v>263</v>
      </c>
      <c r="C12" s="115" t="s">
        <v>308</v>
      </c>
      <c r="D12" s="115"/>
      <c r="E12" s="116"/>
      <c r="F12" s="117"/>
    </row>
    <row r="13" spans="1:13" ht="28.5">
      <c r="A13" s="118"/>
      <c r="B13" s="119" t="s">
        <v>647</v>
      </c>
      <c r="C13" s="120"/>
      <c r="D13" s="120"/>
      <c r="E13" s="121"/>
      <c r="F13" s="122"/>
      <c r="K13" s="123"/>
      <c r="L13" s="123"/>
      <c r="M13" s="123"/>
    </row>
    <row r="14" spans="1:13" ht="14.25">
      <c r="A14" s="118" t="s">
        <v>102</v>
      </c>
      <c r="B14" s="124"/>
      <c r="C14" s="125" t="s">
        <v>112</v>
      </c>
      <c r="D14" s="125"/>
      <c r="E14" s="126"/>
      <c r="F14" s="127"/>
      <c r="K14" s="123"/>
      <c r="L14" s="123"/>
      <c r="M14" s="123"/>
    </row>
    <row r="15" spans="1:13" ht="14.25">
      <c r="A15" s="118" t="s">
        <v>103</v>
      </c>
      <c r="B15" s="128"/>
      <c r="C15" s="125" t="s">
        <v>112</v>
      </c>
      <c r="D15" s="125"/>
      <c r="E15" s="126"/>
      <c r="F15" s="127"/>
      <c r="K15" s="123"/>
      <c r="L15" s="123"/>
      <c r="M15" s="123"/>
    </row>
    <row r="16" spans="1:13" ht="15">
      <c r="A16" s="129">
        <v>2</v>
      </c>
      <c r="B16" s="130" t="s">
        <v>383</v>
      </c>
      <c r="C16" s="131" t="s">
        <v>238</v>
      </c>
      <c r="D16" s="125"/>
      <c r="E16" s="126"/>
      <c r="F16" s="117"/>
      <c r="K16" s="123"/>
      <c r="L16" s="123"/>
      <c r="M16" s="123"/>
    </row>
    <row r="17" spans="1:13" ht="28.5">
      <c r="A17" s="118"/>
      <c r="B17" s="119" t="s">
        <v>647</v>
      </c>
      <c r="C17" s="120"/>
      <c r="D17" s="120"/>
      <c r="E17" s="121"/>
      <c r="F17" s="122"/>
      <c r="K17" s="123"/>
      <c r="L17" s="123"/>
      <c r="M17" s="123"/>
    </row>
    <row r="18" spans="1:13" ht="14.25">
      <c r="A18" s="118" t="s">
        <v>102</v>
      </c>
      <c r="B18" s="124"/>
      <c r="C18" s="125" t="s">
        <v>112</v>
      </c>
      <c r="D18" s="125"/>
      <c r="E18" s="126"/>
      <c r="F18" s="127"/>
      <c r="K18" s="123"/>
      <c r="L18" s="123"/>
      <c r="M18" s="123"/>
    </row>
    <row r="19" spans="1:13" ht="14.25">
      <c r="A19" s="118" t="s">
        <v>103</v>
      </c>
      <c r="B19" s="128"/>
      <c r="C19" s="125" t="s">
        <v>112</v>
      </c>
      <c r="D19" s="125"/>
      <c r="E19" s="126"/>
      <c r="F19" s="127"/>
      <c r="K19" s="123"/>
      <c r="L19" s="123"/>
      <c r="M19" s="123"/>
    </row>
    <row r="20" spans="1:13" ht="36.75" customHeight="1">
      <c r="A20" s="129">
        <v>3</v>
      </c>
      <c r="B20" s="128" t="s">
        <v>648</v>
      </c>
      <c r="C20" s="125"/>
      <c r="D20" s="125"/>
      <c r="E20" s="126"/>
      <c r="F20" s="122"/>
      <c r="K20" s="123"/>
      <c r="L20" s="123"/>
      <c r="M20" s="123"/>
    </row>
    <row r="21" spans="1:13" ht="14.25">
      <c r="A21" s="118" t="s">
        <v>88</v>
      </c>
      <c r="B21" s="128"/>
      <c r="C21" s="125"/>
      <c r="D21" s="125"/>
      <c r="E21" s="126"/>
      <c r="F21" s="127"/>
      <c r="K21" s="123"/>
      <c r="L21" s="123"/>
      <c r="M21" s="123"/>
    </row>
    <row r="22" spans="1:13" ht="14.25">
      <c r="A22" s="118" t="s">
        <v>89</v>
      </c>
      <c r="B22" s="128"/>
      <c r="C22" s="125"/>
      <c r="D22" s="125"/>
      <c r="E22" s="126"/>
      <c r="F22" s="127"/>
      <c r="K22" s="123"/>
      <c r="L22" s="123"/>
      <c r="M22" s="123"/>
    </row>
    <row r="23" spans="1:13" ht="61.5" customHeight="1">
      <c r="A23" s="129">
        <v>4</v>
      </c>
      <c r="B23" s="128" t="s">
        <v>649</v>
      </c>
      <c r="C23" s="125"/>
      <c r="D23" s="125"/>
      <c r="E23" s="126"/>
      <c r="F23" s="122"/>
      <c r="K23" s="123"/>
      <c r="L23" s="123"/>
      <c r="M23" s="123"/>
    </row>
    <row r="24" spans="1:13" ht="14.25">
      <c r="A24" s="118" t="s">
        <v>11</v>
      </c>
      <c r="B24" s="128"/>
      <c r="C24" s="125"/>
      <c r="D24" s="125"/>
      <c r="E24" s="126"/>
      <c r="F24" s="127"/>
      <c r="K24" s="123"/>
      <c r="L24" s="123"/>
      <c r="M24" s="123"/>
    </row>
    <row r="25" spans="1:13" ht="14.25">
      <c r="A25" s="118" t="s">
        <v>12</v>
      </c>
      <c r="B25" s="128"/>
      <c r="C25" s="125"/>
      <c r="D25" s="125"/>
      <c r="E25" s="126"/>
      <c r="F25" s="127"/>
      <c r="K25" s="123"/>
      <c r="L25" s="123"/>
      <c r="M25" s="123"/>
    </row>
    <row r="26" spans="1:13" ht="20.100000000000001" customHeight="1">
      <c r="A26" s="129"/>
      <c r="B26" s="65" t="s">
        <v>56</v>
      </c>
      <c r="C26" s="120"/>
      <c r="D26" s="120"/>
      <c r="E26" s="121"/>
      <c r="F26" s="132"/>
      <c r="J26" s="133"/>
      <c r="K26" s="123"/>
      <c r="L26" s="123"/>
      <c r="M26" s="123"/>
    </row>
    <row r="27" spans="1:13" ht="15">
      <c r="A27" s="129"/>
      <c r="B27" s="134" t="s">
        <v>809</v>
      </c>
      <c r="C27" s="120"/>
      <c r="D27" s="120"/>
      <c r="E27" s="121"/>
      <c r="F27" s="132"/>
      <c r="J27" s="133"/>
      <c r="K27" s="123"/>
      <c r="L27" s="123"/>
      <c r="M27" s="123"/>
    </row>
    <row r="28" spans="1:13" ht="15">
      <c r="A28" s="129"/>
      <c r="B28" s="134" t="s">
        <v>382</v>
      </c>
      <c r="C28" s="120"/>
      <c r="D28" s="120"/>
      <c r="E28" s="121"/>
      <c r="F28" s="132"/>
      <c r="J28" s="133"/>
      <c r="K28" s="123"/>
      <c r="L28" s="123"/>
      <c r="M28" s="123"/>
    </row>
    <row r="29" spans="1:13" ht="15">
      <c r="A29" s="954"/>
      <c r="B29" s="955" t="s">
        <v>26</v>
      </c>
      <c r="C29" s="956"/>
      <c r="D29" s="956"/>
      <c r="E29" s="957"/>
      <c r="F29" s="958"/>
      <c r="J29" s="133"/>
      <c r="K29" s="123"/>
      <c r="L29" s="123"/>
      <c r="M29" s="123"/>
    </row>
    <row r="30" spans="1:13" ht="15">
      <c r="A30" s="954"/>
      <c r="B30" s="959" t="s">
        <v>833</v>
      </c>
      <c r="C30" s="960"/>
      <c r="D30" s="961"/>
      <c r="E30" s="962"/>
      <c r="F30" s="958"/>
      <c r="H30" s="123"/>
    </row>
    <row r="31" spans="1:13" s="109" customFormat="1" ht="16.5" thickBot="1">
      <c r="A31" s="963"/>
      <c r="B31" s="964" t="s">
        <v>31</v>
      </c>
      <c r="C31" s="965"/>
      <c r="D31" s="965"/>
      <c r="E31" s="966"/>
      <c r="F31" s="967"/>
      <c r="G31" s="96"/>
      <c r="H31" s="96"/>
    </row>
    <row r="32" spans="1:13" ht="18">
      <c r="A32" s="1588"/>
      <c r="B32" s="1588"/>
      <c r="C32" s="1588"/>
      <c r="D32" s="135"/>
      <c r="E32" s="136"/>
      <c r="F32" s="137"/>
      <c r="G32" s="123"/>
    </row>
    <row r="33" spans="1:6" ht="20.25">
      <c r="B33" s="139"/>
      <c r="C33" s="140"/>
      <c r="D33" s="141"/>
      <c r="F33" s="142"/>
    </row>
    <row r="34" spans="1:6" s="146" customFormat="1">
      <c r="A34" s="143"/>
      <c r="B34" s="144"/>
      <c r="C34" s="96"/>
      <c r="D34" s="96"/>
      <c r="E34" s="1589"/>
      <c r="F34" s="1589"/>
    </row>
    <row r="35" spans="1:6">
      <c r="B35" s="98" t="s">
        <v>258</v>
      </c>
      <c r="C35" s="99"/>
      <c r="D35" s="248" t="s">
        <v>94</v>
      </c>
      <c r="E35" s="1579" t="s">
        <v>96</v>
      </c>
      <c r="F35" s="1579"/>
    </row>
  </sheetData>
  <mergeCells count="10">
    <mergeCell ref="A2:F2"/>
    <mergeCell ref="A3:F3"/>
    <mergeCell ref="A32:C32"/>
    <mergeCell ref="E34:F34"/>
    <mergeCell ref="E35:F35"/>
    <mergeCell ref="A4:B4"/>
    <mergeCell ref="C4:F4"/>
    <mergeCell ref="A5:B5"/>
    <mergeCell ref="C5:F5"/>
    <mergeCell ref="A8:B8"/>
  </mergeCells>
  <pageMargins left="0.59055118110236227" right="0.19685039370078741" top="0.39370078740157483" bottom="0.39370078740157483" header="0.31496062992125984" footer="0.31496062992125984"/>
  <pageSetup paperSize="9" scale="9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CCFFCC"/>
    <pageSetUpPr fitToPage="1"/>
  </sheetPr>
  <dimension ref="A1:R24"/>
  <sheetViews>
    <sheetView zoomScale="90" zoomScaleNormal="90" workbookViewId="0">
      <selection activeCell="G7" sqref="G7"/>
    </sheetView>
  </sheetViews>
  <sheetFormatPr defaultRowHeight="14.25"/>
  <cols>
    <col min="1" max="1" width="5.85546875" style="150" customWidth="1"/>
    <col min="2" max="2" width="27" style="94" customWidth="1"/>
    <col min="3" max="3" width="13.7109375" style="150" customWidth="1"/>
    <col min="4" max="4" width="15.85546875" style="94" customWidth="1"/>
    <col min="5" max="5" width="12.85546875" style="94" customWidth="1"/>
    <col min="6" max="6" width="11.85546875" style="94" customWidth="1"/>
    <col min="7" max="7" width="14" style="94" customWidth="1"/>
    <col min="8" max="8" width="1.85546875" style="94" hidden="1" customWidth="1"/>
    <col min="9" max="11" width="0" style="94" hidden="1" customWidth="1"/>
    <col min="12" max="12" width="0.42578125" style="94" hidden="1" customWidth="1"/>
    <col min="13" max="13" width="0.85546875" style="94" hidden="1" customWidth="1"/>
    <col min="14" max="16384" width="9.140625" style="94"/>
  </cols>
  <sheetData>
    <row r="1" spans="1:9" s="553" customFormat="1">
      <c r="C1" s="1746" t="s">
        <v>721</v>
      </c>
      <c r="D1" s="1746"/>
      <c r="E1" s="1746"/>
      <c r="F1" s="1746"/>
      <c r="G1" s="1746"/>
      <c r="H1" s="103"/>
      <c r="I1" s="103"/>
    </row>
    <row r="2" spans="1:9" s="553" customFormat="1">
      <c r="A2" s="552"/>
      <c r="D2" s="103"/>
      <c r="E2" s="103"/>
      <c r="F2" s="103"/>
      <c r="G2" s="31"/>
    </row>
    <row r="3" spans="1:9" ht="15">
      <c r="A3" s="1626" t="s">
        <v>637</v>
      </c>
      <c r="B3" s="1626"/>
      <c r="C3" s="1626"/>
      <c r="D3" s="1626"/>
      <c r="E3" s="1626"/>
      <c r="F3" s="1626"/>
      <c r="G3" s="1626"/>
    </row>
    <row r="4" spans="1:9" ht="18.75" customHeight="1">
      <c r="A4" s="1598" t="s">
        <v>176</v>
      </c>
      <c r="B4" s="1598"/>
      <c r="C4" s="1598"/>
      <c r="D4" s="1598"/>
      <c r="E4" s="1598"/>
      <c r="F4" s="1598"/>
      <c r="G4" s="1598"/>
    </row>
    <row r="5" spans="1:9" ht="18.75" customHeight="1">
      <c r="A5" s="148"/>
      <c r="B5" s="148"/>
      <c r="C5" s="148"/>
      <c r="D5" s="148"/>
      <c r="E5" s="148"/>
    </row>
    <row r="6" spans="1:9" ht="18.75" customHeight="1">
      <c r="A6" s="295" t="s">
        <v>372</v>
      </c>
      <c r="B6" s="295"/>
      <c r="C6" s="295"/>
      <c r="D6" s="148"/>
      <c r="E6" s="148"/>
    </row>
    <row r="7" spans="1:9" ht="18.75" customHeight="1" thickBot="1">
      <c r="A7" s="296"/>
      <c r="B7" s="296"/>
      <c r="C7" s="744"/>
      <c r="D7" s="148"/>
      <c r="E7" s="148"/>
      <c r="G7" s="346" t="s">
        <v>120</v>
      </c>
    </row>
    <row r="8" spans="1:9" ht="72.75" customHeight="1">
      <c r="A8" s="519" t="s">
        <v>15</v>
      </c>
      <c r="B8" s="255" t="s">
        <v>177</v>
      </c>
      <c r="C8" s="255" t="s">
        <v>178</v>
      </c>
      <c r="D8" s="255" t="s">
        <v>373</v>
      </c>
      <c r="E8" s="255" t="s">
        <v>374</v>
      </c>
      <c r="F8" s="255" t="s">
        <v>375</v>
      </c>
      <c r="G8" s="520" t="s">
        <v>179</v>
      </c>
    </row>
    <row r="9" spans="1:9" ht="15" customHeight="1">
      <c r="A9" s="177">
        <v>1</v>
      </c>
      <c r="B9" s="175">
        <v>2</v>
      </c>
      <c r="C9" s="175">
        <v>3</v>
      </c>
      <c r="D9" s="175">
        <v>4</v>
      </c>
      <c r="E9" s="175">
        <v>5</v>
      </c>
      <c r="F9" s="175">
        <v>6</v>
      </c>
      <c r="G9" s="178">
        <v>7</v>
      </c>
    </row>
    <row r="10" spans="1:9" ht="15">
      <c r="A10" s="193" t="s">
        <v>5</v>
      </c>
      <c r="B10" s="579"/>
      <c r="C10" s="325"/>
      <c r="D10" s="160"/>
      <c r="E10" s="180"/>
      <c r="F10" s="160"/>
      <c r="G10" s="161"/>
    </row>
    <row r="11" spans="1:9" ht="15">
      <c r="A11" s="183" t="s">
        <v>6</v>
      </c>
      <c r="B11" s="579"/>
      <c r="C11" s="325"/>
      <c r="D11" s="160"/>
      <c r="E11" s="180"/>
      <c r="F11" s="160"/>
      <c r="G11" s="161"/>
    </row>
    <row r="12" spans="1:9" ht="15">
      <c r="A12" s="183" t="s">
        <v>21</v>
      </c>
      <c r="B12" s="579"/>
      <c r="C12" s="325"/>
      <c r="D12" s="160"/>
      <c r="E12" s="180"/>
      <c r="F12" s="160"/>
      <c r="G12" s="161"/>
    </row>
    <row r="13" spans="1:9" ht="15">
      <c r="A13" s="183" t="s">
        <v>27</v>
      </c>
      <c r="B13" s="579"/>
      <c r="C13" s="325"/>
      <c r="D13" s="160"/>
      <c r="E13" s="180"/>
      <c r="F13" s="160"/>
      <c r="G13" s="161"/>
    </row>
    <row r="14" spans="1:9" ht="15">
      <c r="A14" s="183" t="s">
        <v>30</v>
      </c>
      <c r="B14" s="579"/>
      <c r="C14" s="325"/>
      <c r="D14" s="160"/>
      <c r="E14" s="180"/>
      <c r="F14" s="160"/>
      <c r="G14" s="161"/>
    </row>
    <row r="15" spans="1:9" ht="15">
      <c r="A15" s="183"/>
      <c r="B15" s="579" t="s">
        <v>376</v>
      </c>
      <c r="C15" s="325"/>
      <c r="D15" s="160"/>
      <c r="E15" s="180"/>
      <c r="F15" s="160"/>
      <c r="G15" s="161"/>
    </row>
    <row r="16" spans="1:9">
      <c r="A16" s="745"/>
      <c r="B16" s="218" t="s">
        <v>134</v>
      </c>
      <c r="C16" s="746"/>
      <c r="D16" s="599"/>
      <c r="E16" s="747"/>
      <c r="F16" s="599"/>
      <c r="G16" s="340"/>
    </row>
    <row r="17" spans="1:18" ht="15" thickBot="1">
      <c r="A17" s="588"/>
      <c r="B17" s="748" t="s">
        <v>135</v>
      </c>
      <c r="C17" s="749"/>
      <c r="D17" s="518"/>
      <c r="E17" s="750"/>
      <c r="F17" s="518"/>
      <c r="G17" s="332"/>
    </row>
    <row r="18" spans="1:18">
      <c r="A18" s="186"/>
    </row>
    <row r="19" spans="1:18">
      <c r="A19" s="186"/>
    </row>
    <row r="20" spans="1:18">
      <c r="A20" s="186"/>
    </row>
    <row r="21" spans="1:18">
      <c r="A21" s="186"/>
    </row>
    <row r="22" spans="1:18">
      <c r="A22" s="94"/>
      <c r="B22" s="95"/>
      <c r="C22" s="94"/>
      <c r="D22" s="1669"/>
      <c r="E22" s="1669"/>
      <c r="G22" s="388"/>
      <c r="I22" s="1602"/>
      <c r="J22" s="1602"/>
      <c r="L22" s="1602"/>
      <c r="M22" s="1602"/>
    </row>
    <row r="23" spans="1:18">
      <c r="A23" s="94"/>
      <c r="B23" s="240" t="s">
        <v>258</v>
      </c>
      <c r="C23" s="94"/>
      <c r="D23" s="1721" t="s">
        <v>94</v>
      </c>
      <c r="E23" s="1721"/>
      <c r="G23" s="240" t="s">
        <v>96</v>
      </c>
      <c r="I23" s="1602"/>
      <c r="J23" s="1602"/>
      <c r="L23" s="1631"/>
      <c r="M23" s="1631"/>
    </row>
    <row r="24" spans="1:18" s="358" customFormat="1">
      <c r="I24" s="360"/>
      <c r="J24" s="360"/>
      <c r="K24" s="360"/>
      <c r="L24" s="360"/>
      <c r="M24" s="360"/>
      <c r="N24" s="360"/>
      <c r="O24" s="360"/>
      <c r="P24" s="360"/>
      <c r="Q24" s="360"/>
      <c r="R24" s="360"/>
    </row>
  </sheetData>
  <mergeCells count="9">
    <mergeCell ref="L22:M22"/>
    <mergeCell ref="D23:E23"/>
    <mergeCell ref="I23:J23"/>
    <mergeCell ref="L23:M23"/>
    <mergeCell ref="C1:G1"/>
    <mergeCell ref="A3:G3"/>
    <mergeCell ref="A4:G4"/>
    <mergeCell ref="D22:E22"/>
    <mergeCell ref="I22:J22"/>
  </mergeCells>
  <pageMargins left="0.59055118110236227" right="0.19685039370078741" top="0.39370078740157483" bottom="0.39370078740157483" header="0.51181102362204722" footer="0.51181102362204722"/>
  <pageSetup paperSize="9" scale="96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CCFFCC"/>
    <pageSetUpPr fitToPage="1"/>
  </sheetPr>
  <dimension ref="A1:Y34"/>
  <sheetViews>
    <sheetView view="pageBreakPreview" zoomScale="80" zoomScaleNormal="80" zoomScaleSheetLayoutView="80" workbookViewId="0">
      <selection activeCell="N5" sqref="N5:O5"/>
    </sheetView>
  </sheetViews>
  <sheetFormatPr defaultRowHeight="15"/>
  <cols>
    <col min="1" max="1" width="5.85546875" style="470" customWidth="1"/>
    <col min="2" max="2" width="40.42578125" style="471" customWidth="1"/>
    <col min="3" max="3" width="17.42578125" style="471" customWidth="1"/>
    <col min="4" max="4" width="13" style="470" customWidth="1"/>
    <col min="5" max="5" width="12.7109375" style="471" customWidth="1"/>
    <col min="6" max="6" width="13.28515625" style="471" customWidth="1"/>
    <col min="7" max="7" width="11.85546875" style="471" customWidth="1"/>
    <col min="8" max="8" width="16.28515625" style="471" customWidth="1"/>
    <col min="9" max="9" width="12.85546875" style="471" customWidth="1"/>
    <col min="10" max="11" width="10" style="471" customWidth="1"/>
    <col min="12" max="12" width="10.5703125" style="471" customWidth="1"/>
    <col min="13" max="13" width="12.7109375" style="471" customWidth="1"/>
    <col min="14" max="14" width="10.5703125" style="471" customWidth="1"/>
    <col min="15" max="15" width="15.28515625" style="471" customWidth="1"/>
    <col min="16" max="16" width="9.42578125" style="471" customWidth="1"/>
    <col min="17" max="19" width="0" style="471" hidden="1" customWidth="1"/>
    <col min="20" max="21" width="9.140625" style="471"/>
    <col min="22" max="22" width="15.7109375" style="471" customWidth="1"/>
    <col min="23" max="23" width="10.140625" style="471" customWidth="1"/>
    <col min="24" max="24" width="15.85546875" style="471" customWidth="1"/>
    <col min="25" max="16384" width="9.140625" style="471"/>
  </cols>
  <sheetData>
    <row r="1" spans="1:25" s="592" customFormat="1">
      <c r="A1" s="591"/>
      <c r="E1" s="528"/>
      <c r="F1" s="528"/>
      <c r="G1" s="528"/>
      <c r="H1" s="528"/>
      <c r="I1" s="528"/>
      <c r="J1" s="528"/>
      <c r="K1" s="1746" t="s">
        <v>721</v>
      </c>
      <c r="L1" s="1746"/>
      <c r="M1" s="1746"/>
      <c r="N1" s="1746"/>
      <c r="O1" s="1746"/>
    </row>
    <row r="2" spans="1:25" s="592" customFormat="1">
      <c r="A2" s="591"/>
      <c r="E2" s="528"/>
      <c r="F2" s="528"/>
      <c r="G2" s="528"/>
      <c r="H2" s="249"/>
      <c r="I2" s="249"/>
      <c r="J2" s="249"/>
      <c r="K2" s="249"/>
      <c r="L2" s="249"/>
      <c r="M2" s="249"/>
      <c r="N2" s="249"/>
      <c r="O2" s="249"/>
    </row>
    <row r="3" spans="1:25" ht="15.75">
      <c r="A3" s="1586" t="s">
        <v>636</v>
      </c>
      <c r="B3" s="1586"/>
      <c r="C3" s="1586"/>
      <c r="D3" s="1586"/>
      <c r="E3" s="1586"/>
      <c r="F3" s="1586"/>
      <c r="G3" s="1586"/>
      <c r="H3" s="1586"/>
      <c r="I3" s="1586"/>
      <c r="J3" s="1586"/>
      <c r="K3" s="1586"/>
      <c r="L3" s="1586"/>
      <c r="M3" s="1586"/>
      <c r="N3" s="1586"/>
      <c r="O3" s="1586"/>
    </row>
    <row r="4" spans="1:25" ht="18.75" customHeight="1">
      <c r="A4" s="1608" t="s">
        <v>180</v>
      </c>
      <c r="B4" s="1608"/>
      <c r="C4" s="1608"/>
      <c r="D4" s="1608"/>
      <c r="E4" s="1608"/>
      <c r="F4" s="1608"/>
      <c r="G4" s="1608"/>
      <c r="H4" s="1608"/>
      <c r="I4" s="1608"/>
      <c r="J4" s="1608"/>
      <c r="K4" s="1608"/>
      <c r="L4" s="1608"/>
      <c r="M4" s="1608"/>
      <c r="N4" s="1608"/>
      <c r="O4" s="1608"/>
    </row>
    <row r="5" spans="1:25" ht="18.75" customHeight="1" thickBot="1">
      <c r="A5" s="293"/>
      <c r="B5" s="293"/>
      <c r="C5" s="293"/>
      <c r="D5" s="293"/>
      <c r="E5" s="293"/>
      <c r="F5" s="293"/>
      <c r="G5" s="752"/>
      <c r="H5" s="293"/>
      <c r="I5" s="293"/>
      <c r="J5" s="293"/>
      <c r="K5" s="293"/>
      <c r="L5" s="293"/>
      <c r="M5" s="293"/>
      <c r="N5" s="1764" t="s">
        <v>120</v>
      </c>
      <c r="O5" s="1764"/>
    </row>
    <row r="6" spans="1:25" ht="43.5" customHeight="1">
      <c r="A6" s="1765" t="s">
        <v>15</v>
      </c>
      <c r="B6" s="1767" t="s">
        <v>181</v>
      </c>
      <c r="C6" s="1767" t="s">
        <v>145</v>
      </c>
      <c r="D6" s="1767" t="s">
        <v>182</v>
      </c>
      <c r="E6" s="1767" t="s">
        <v>183</v>
      </c>
      <c r="F6" s="1767" t="s">
        <v>184</v>
      </c>
      <c r="G6" s="1767" t="s">
        <v>185</v>
      </c>
      <c r="H6" s="1767" t="s">
        <v>186</v>
      </c>
      <c r="I6" s="1767" t="s">
        <v>187</v>
      </c>
      <c r="J6" s="1767" t="s">
        <v>188</v>
      </c>
      <c r="K6" s="1769" t="s">
        <v>189</v>
      </c>
      <c r="L6" s="1770"/>
      <c r="M6" s="1769" t="s">
        <v>190</v>
      </c>
      <c r="N6" s="1771"/>
      <c r="O6" s="1772"/>
    </row>
    <row r="7" spans="1:25" ht="27" customHeight="1">
      <c r="A7" s="1766"/>
      <c r="B7" s="1768"/>
      <c r="C7" s="1768"/>
      <c r="D7" s="1768"/>
      <c r="E7" s="1768"/>
      <c r="F7" s="1768"/>
      <c r="G7" s="1768"/>
      <c r="H7" s="1768"/>
      <c r="I7" s="1768"/>
      <c r="J7" s="1768"/>
      <c r="K7" s="597" t="s">
        <v>191</v>
      </c>
      <c r="L7" s="597" t="s">
        <v>377</v>
      </c>
      <c r="M7" s="597" t="s">
        <v>192</v>
      </c>
      <c r="N7" s="597" t="s">
        <v>193</v>
      </c>
      <c r="O7" s="598" t="s">
        <v>194</v>
      </c>
    </row>
    <row r="8" spans="1:25" ht="15" customHeight="1">
      <c r="A8" s="190">
        <v>1</v>
      </c>
      <c r="B8" s="191">
        <v>2</v>
      </c>
      <c r="C8" s="191">
        <v>3</v>
      </c>
      <c r="D8" s="191">
        <v>4</v>
      </c>
      <c r="E8" s="191">
        <v>5</v>
      </c>
      <c r="F8" s="191">
        <v>6</v>
      </c>
      <c r="G8" s="191">
        <v>7</v>
      </c>
      <c r="H8" s="191">
        <v>8</v>
      </c>
      <c r="I8" s="191">
        <v>9</v>
      </c>
      <c r="J8" s="191">
        <v>10</v>
      </c>
      <c r="K8" s="191">
        <v>11</v>
      </c>
      <c r="L8" s="191">
        <v>12</v>
      </c>
      <c r="M8" s="751">
        <v>13</v>
      </c>
      <c r="N8" s="751">
        <v>14</v>
      </c>
      <c r="O8" s="192">
        <v>15</v>
      </c>
    </row>
    <row r="9" spans="1:25" ht="15.75">
      <c r="A9" s="595" t="s">
        <v>5</v>
      </c>
      <c r="B9" s="596" t="s">
        <v>836</v>
      </c>
      <c r="C9" s="753"/>
      <c r="D9" s="753"/>
      <c r="E9" s="754"/>
      <c r="F9" s="755"/>
      <c r="G9" s="753"/>
      <c r="H9" s="756"/>
      <c r="I9" s="757"/>
      <c r="J9" s="755"/>
      <c r="K9" s="758"/>
      <c r="L9" s="758"/>
      <c r="M9" s="758"/>
      <c r="N9" s="758"/>
      <c r="O9" s="759"/>
      <c r="P9" s="760"/>
      <c r="T9" s="760"/>
      <c r="U9" s="760"/>
      <c r="V9" s="761"/>
      <c r="W9" s="762"/>
      <c r="X9" s="763"/>
      <c r="Y9" s="763"/>
    </row>
    <row r="10" spans="1:25" ht="15.75">
      <c r="A10" s="595"/>
      <c r="B10" s="1752" t="s">
        <v>378</v>
      </c>
      <c r="C10" s="1753"/>
      <c r="D10" s="1753"/>
      <c r="E10" s="1753"/>
      <c r="F10" s="1753"/>
      <c r="G10" s="1753"/>
      <c r="H10" s="1753"/>
      <c r="I10" s="1753"/>
      <c r="J10" s="1753"/>
      <c r="K10" s="1753"/>
      <c r="L10" s="1753"/>
      <c r="M10" s="1753"/>
      <c r="N10" s="1754"/>
      <c r="O10" s="764"/>
      <c r="P10" s="760"/>
      <c r="T10" s="760"/>
      <c r="U10" s="760"/>
      <c r="V10" s="761"/>
      <c r="W10" s="762"/>
      <c r="X10" s="763"/>
      <c r="Y10" s="763"/>
    </row>
    <row r="11" spans="1:25" ht="31.5">
      <c r="A11" s="765" t="s">
        <v>6</v>
      </c>
      <c r="B11" s="596" t="s">
        <v>837</v>
      </c>
      <c r="C11" s="753"/>
      <c r="D11" s="753"/>
      <c r="E11" s="754"/>
      <c r="F11" s="755"/>
      <c r="G11" s="753"/>
      <c r="H11" s="755"/>
      <c r="I11" s="757"/>
      <c r="J11" s="755"/>
      <c r="K11" s="758"/>
      <c r="L11" s="758"/>
      <c r="M11" s="758"/>
      <c r="N11" s="758"/>
      <c r="O11" s="759"/>
      <c r="P11" s="760"/>
      <c r="T11" s="760"/>
      <c r="U11" s="760"/>
      <c r="V11" s="761"/>
      <c r="W11" s="762"/>
      <c r="X11" s="763"/>
      <c r="Y11" s="763"/>
    </row>
    <row r="12" spans="1:25" ht="15.75">
      <c r="A12" s="766"/>
      <c r="B12" s="1752" t="s">
        <v>381</v>
      </c>
      <c r="C12" s="1753"/>
      <c r="D12" s="1753"/>
      <c r="E12" s="1753"/>
      <c r="F12" s="1753"/>
      <c r="G12" s="1753"/>
      <c r="H12" s="1753"/>
      <c r="I12" s="1753"/>
      <c r="J12" s="1753"/>
      <c r="K12" s="1753"/>
      <c r="L12" s="1753"/>
      <c r="M12" s="1753"/>
      <c r="N12" s="1754"/>
      <c r="O12" s="767"/>
      <c r="P12" s="760"/>
      <c r="T12" s="760"/>
      <c r="U12" s="760"/>
      <c r="V12" s="761"/>
      <c r="W12" s="762"/>
      <c r="X12" s="763"/>
      <c r="Y12" s="763"/>
    </row>
    <row r="13" spans="1:25" ht="15.75">
      <c r="A13" s="595" t="s">
        <v>21</v>
      </c>
      <c r="B13" s="1755" t="s">
        <v>80</v>
      </c>
      <c r="C13" s="1756"/>
      <c r="D13" s="1756"/>
      <c r="E13" s="1756"/>
      <c r="F13" s="1756"/>
      <c r="G13" s="1756"/>
      <c r="H13" s="1756"/>
      <c r="I13" s="1756"/>
      <c r="J13" s="1756"/>
      <c r="K13" s="1756"/>
      <c r="L13" s="1756"/>
      <c r="M13" s="1756"/>
      <c r="N13" s="1756"/>
      <c r="O13" s="1757"/>
      <c r="P13" s="768"/>
      <c r="T13" s="769"/>
      <c r="U13" s="760"/>
      <c r="V13" s="761"/>
      <c r="W13" s="762"/>
      <c r="X13" s="763"/>
      <c r="Y13" s="763"/>
    </row>
    <row r="14" spans="1:25" ht="45">
      <c r="A14" s="766"/>
      <c r="B14" s="594" t="s">
        <v>379</v>
      </c>
      <c r="C14" s="1761"/>
      <c r="D14" s="1762"/>
      <c r="E14" s="1762"/>
      <c r="F14" s="1762"/>
      <c r="G14" s="1762"/>
      <c r="H14" s="1762"/>
      <c r="I14" s="1762"/>
      <c r="J14" s="1762"/>
      <c r="K14" s="1762"/>
      <c r="L14" s="1762"/>
      <c r="M14" s="1762"/>
      <c r="N14" s="1762"/>
      <c r="O14" s="1763"/>
      <c r="V14" s="770"/>
      <c r="W14" s="763"/>
      <c r="X14" s="763"/>
      <c r="Y14" s="771"/>
    </row>
    <row r="15" spans="1:25" ht="16.5" customHeight="1">
      <c r="A15" s="772" t="s">
        <v>22</v>
      </c>
      <c r="B15" s="773"/>
      <c r="C15" s="753"/>
      <c r="D15" s="774"/>
      <c r="E15" s="774"/>
      <c r="F15" s="755"/>
      <c r="G15" s="774"/>
      <c r="H15" s="756"/>
      <c r="I15" s="774"/>
      <c r="J15" s="775"/>
      <c r="K15" s="776"/>
      <c r="L15" s="774"/>
      <c r="M15" s="776"/>
      <c r="N15" s="776"/>
      <c r="O15" s="777"/>
    </row>
    <row r="16" spans="1:25" ht="16.5" customHeight="1">
      <c r="A16" s="772" t="s">
        <v>23</v>
      </c>
      <c r="B16" s="773"/>
      <c r="C16" s="753"/>
      <c r="D16" s="774"/>
      <c r="E16" s="774"/>
      <c r="F16" s="755"/>
      <c r="G16" s="774"/>
      <c r="H16" s="756"/>
      <c r="I16" s="778"/>
      <c r="J16" s="775"/>
      <c r="K16" s="776"/>
      <c r="L16" s="774"/>
      <c r="M16" s="776"/>
      <c r="N16" s="776"/>
      <c r="O16" s="777"/>
    </row>
    <row r="17" spans="1:15" ht="16.5" customHeight="1">
      <c r="A17" s="772" t="s">
        <v>275</v>
      </c>
      <c r="B17" s="773"/>
      <c r="C17" s="753"/>
      <c r="D17" s="753"/>
      <c r="E17" s="753"/>
      <c r="F17" s="755"/>
      <c r="G17" s="753"/>
      <c r="H17" s="756"/>
      <c r="I17" s="779"/>
      <c r="J17" s="755"/>
      <c r="K17" s="758"/>
      <c r="L17" s="753"/>
      <c r="M17" s="776"/>
      <c r="N17" s="758"/>
      <c r="O17" s="759"/>
    </row>
    <row r="18" spans="1:15" ht="16.5" customHeight="1">
      <c r="A18" s="772" t="s">
        <v>283</v>
      </c>
      <c r="B18" s="773"/>
      <c r="C18" s="753"/>
      <c r="D18" s="753"/>
      <c r="E18" s="753"/>
      <c r="F18" s="755"/>
      <c r="G18" s="753"/>
      <c r="H18" s="756"/>
      <c r="I18" s="774"/>
      <c r="J18" s="755"/>
      <c r="K18" s="758"/>
      <c r="L18" s="758"/>
      <c r="M18" s="776"/>
      <c r="N18" s="758"/>
      <c r="O18" s="759"/>
    </row>
    <row r="19" spans="1:15" ht="16.5" customHeight="1">
      <c r="A19" s="772" t="s">
        <v>283</v>
      </c>
      <c r="B19" s="773"/>
      <c r="C19" s="753"/>
      <c r="D19" s="753"/>
      <c r="E19" s="753"/>
      <c r="F19" s="755"/>
      <c r="G19" s="753"/>
      <c r="H19" s="756"/>
      <c r="I19" s="779"/>
      <c r="J19" s="755"/>
      <c r="K19" s="758"/>
      <c r="L19" s="753"/>
      <c r="M19" s="776"/>
      <c r="N19" s="758"/>
      <c r="O19" s="759"/>
    </row>
    <row r="20" spans="1:15" ht="17.25" customHeight="1">
      <c r="A20" s="772" t="s">
        <v>284</v>
      </c>
      <c r="B20" s="773"/>
      <c r="C20" s="753"/>
      <c r="D20" s="753"/>
      <c r="E20" s="756"/>
      <c r="F20" s="755"/>
      <c r="G20" s="753"/>
      <c r="H20" s="756"/>
      <c r="I20" s="774"/>
      <c r="J20" s="755"/>
      <c r="K20" s="758"/>
      <c r="L20" s="758"/>
      <c r="M20" s="776"/>
      <c r="N20" s="758"/>
      <c r="O20" s="759"/>
    </row>
    <row r="21" spans="1:15" ht="15.75">
      <c r="A21" s="595"/>
      <c r="B21" s="1752" t="s">
        <v>380</v>
      </c>
      <c r="C21" s="1753"/>
      <c r="D21" s="1753"/>
      <c r="E21" s="1753"/>
      <c r="F21" s="1753"/>
      <c r="G21" s="1753"/>
      <c r="H21" s="1753"/>
      <c r="I21" s="1753"/>
      <c r="J21" s="1753"/>
      <c r="K21" s="1753"/>
      <c r="L21" s="1753"/>
      <c r="M21" s="1753"/>
      <c r="N21" s="1754"/>
      <c r="O21" s="780"/>
    </row>
    <row r="22" spans="1:15" ht="15.75">
      <c r="A22" s="595"/>
      <c r="B22" s="1752" t="s">
        <v>240</v>
      </c>
      <c r="C22" s="1753"/>
      <c r="D22" s="1753"/>
      <c r="E22" s="1753"/>
      <c r="F22" s="1753"/>
      <c r="G22" s="1753"/>
      <c r="H22" s="1753"/>
      <c r="I22" s="1753"/>
      <c r="J22" s="1753"/>
      <c r="K22" s="1753"/>
      <c r="L22" s="1753"/>
      <c r="M22" s="1753"/>
      <c r="N22" s="1754"/>
      <c r="O22" s="781"/>
    </row>
    <row r="23" spans="1:15" ht="15.75">
      <c r="A23" s="595" t="s">
        <v>27</v>
      </c>
      <c r="B23" s="1755" t="s">
        <v>101</v>
      </c>
      <c r="C23" s="1756"/>
      <c r="D23" s="1756"/>
      <c r="E23" s="1756"/>
      <c r="F23" s="1756"/>
      <c r="G23" s="1756"/>
      <c r="H23" s="1756"/>
      <c r="I23" s="1756"/>
      <c r="J23" s="1756"/>
      <c r="K23" s="1756"/>
      <c r="L23" s="1756"/>
      <c r="M23" s="1756"/>
      <c r="N23" s="1756"/>
      <c r="O23" s="1757"/>
    </row>
    <row r="24" spans="1:15" ht="30" customHeight="1">
      <c r="A24" s="772" t="s">
        <v>28</v>
      </c>
      <c r="B24" s="782"/>
      <c r="C24" s="753"/>
      <c r="D24" s="756"/>
      <c r="E24" s="756"/>
      <c r="F24" s="754"/>
      <c r="G24" s="756"/>
      <c r="H24" s="756"/>
      <c r="I24" s="757"/>
      <c r="J24" s="755"/>
      <c r="K24" s="758"/>
      <c r="L24" s="756"/>
      <c r="M24" s="758"/>
      <c r="N24" s="779"/>
      <c r="O24" s="759"/>
    </row>
    <row r="25" spans="1:15" ht="15.75">
      <c r="A25" s="783"/>
      <c r="B25" s="1752" t="s">
        <v>195</v>
      </c>
      <c r="C25" s="1753"/>
      <c r="D25" s="1753"/>
      <c r="E25" s="1753"/>
      <c r="F25" s="1753"/>
      <c r="G25" s="1753"/>
      <c r="H25" s="1753"/>
      <c r="I25" s="1753"/>
      <c r="J25" s="1753"/>
      <c r="K25" s="1753"/>
      <c r="L25" s="1753"/>
      <c r="M25" s="1753"/>
      <c r="N25" s="1754"/>
      <c r="O25" s="784"/>
    </row>
    <row r="26" spans="1:15" ht="16.5" thickBot="1">
      <c r="A26" s="785"/>
      <c r="B26" s="1758" t="s">
        <v>196</v>
      </c>
      <c r="C26" s="1759"/>
      <c r="D26" s="1759"/>
      <c r="E26" s="1759"/>
      <c r="F26" s="1759"/>
      <c r="G26" s="1759"/>
      <c r="H26" s="1759"/>
      <c r="I26" s="1759"/>
      <c r="J26" s="1759"/>
      <c r="K26" s="1759"/>
      <c r="L26" s="1759"/>
      <c r="M26" s="1759"/>
      <c r="N26" s="1760"/>
      <c r="O26" s="786"/>
    </row>
    <row r="27" spans="1:15" ht="17.25" customHeight="1">
      <c r="A27" s="787"/>
      <c r="B27" s="788"/>
      <c r="C27" s="788"/>
    </row>
    <row r="28" spans="1:15" ht="17.25" customHeight="1">
      <c r="A28" s="787"/>
      <c r="B28" s="788"/>
      <c r="C28" s="788"/>
    </row>
    <row r="29" spans="1:15" ht="17.25" customHeight="1">
      <c r="A29" s="787"/>
      <c r="B29" s="788"/>
      <c r="C29" s="788"/>
    </row>
    <row r="30" spans="1:15" ht="17.25" customHeight="1">
      <c r="A30" s="787"/>
      <c r="B30" s="788"/>
      <c r="C30" s="788"/>
    </row>
    <row r="31" spans="1:15">
      <c r="A31" s="789"/>
    </row>
    <row r="32" spans="1:15">
      <c r="A32" s="789"/>
    </row>
    <row r="33" spans="1:13" ht="15.75">
      <c r="A33" s="471"/>
      <c r="B33" s="291"/>
      <c r="C33" s="289"/>
      <c r="D33" s="1641"/>
      <c r="E33" s="1641"/>
      <c r="F33" s="289"/>
      <c r="G33" s="291"/>
      <c r="I33" s="1725"/>
      <c r="J33" s="1725"/>
      <c r="L33" s="1725"/>
      <c r="M33" s="1725"/>
    </row>
    <row r="34" spans="1:13">
      <c r="A34" s="471"/>
      <c r="B34" s="472" t="s">
        <v>258</v>
      </c>
      <c r="D34" s="1728" t="s">
        <v>94</v>
      </c>
      <c r="E34" s="1728"/>
      <c r="G34" s="472" t="s">
        <v>96</v>
      </c>
      <c r="I34" s="1725"/>
      <c r="J34" s="1725"/>
      <c r="L34" s="1727"/>
      <c r="M34" s="1727"/>
    </row>
  </sheetData>
  <mergeCells count="31">
    <mergeCell ref="K1:O1"/>
    <mergeCell ref="A3:O3"/>
    <mergeCell ref="A4:O4"/>
    <mergeCell ref="N5:O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L6"/>
    <mergeCell ref="M6:O6"/>
    <mergeCell ref="B10:N10"/>
    <mergeCell ref="B12:N12"/>
    <mergeCell ref="B13:O13"/>
    <mergeCell ref="C14:O14"/>
    <mergeCell ref="B21:N21"/>
    <mergeCell ref="B22:N22"/>
    <mergeCell ref="D34:E34"/>
    <mergeCell ref="I34:J34"/>
    <mergeCell ref="L34:M34"/>
    <mergeCell ref="B23:O23"/>
    <mergeCell ref="B25:N25"/>
    <mergeCell ref="B26:N26"/>
    <mergeCell ref="D33:E33"/>
    <mergeCell ref="I33:J33"/>
    <mergeCell ref="L33:M33"/>
  </mergeCells>
  <pageMargins left="0.39370078740157483" right="0.39370078740157483" top="0.59055118110236227" bottom="0.39370078740157483" header="0" footer="0"/>
  <pageSetup paperSize="9" scale="66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A7201-390D-4694-BB2F-1BBB52567C45}">
  <sheetPr>
    <tabColor rgb="FFCCFFFF"/>
    <pageSetUpPr fitToPage="1"/>
  </sheetPr>
  <dimension ref="A1:F48"/>
  <sheetViews>
    <sheetView zoomScale="90" zoomScaleNormal="90" workbookViewId="0">
      <selection activeCell="F8" sqref="F8"/>
    </sheetView>
  </sheetViews>
  <sheetFormatPr defaultRowHeight="14.25"/>
  <cols>
    <col min="1" max="1" width="5" style="94" customWidth="1"/>
    <col min="2" max="2" width="52.5703125" style="94" customWidth="1"/>
    <col min="3" max="3" width="13.5703125" style="94" customWidth="1"/>
    <col min="4" max="4" width="9.140625" style="94"/>
    <col min="5" max="5" width="15" style="94" customWidth="1"/>
    <col min="6" max="6" width="14.5703125" style="94" customWidth="1"/>
    <col min="7" max="16384" width="9.140625" style="94"/>
  </cols>
  <sheetData>
    <row r="1" spans="1:6">
      <c r="A1" s="172"/>
      <c r="B1" s="254"/>
      <c r="C1" s="1746" t="s">
        <v>392</v>
      </c>
      <c r="D1" s="1746"/>
      <c r="E1" s="1746"/>
      <c r="F1" s="1746"/>
    </row>
    <row r="2" spans="1:6" ht="15.75">
      <c r="A2" s="1776" t="s">
        <v>661</v>
      </c>
      <c r="B2" s="1776"/>
      <c r="C2" s="1776"/>
      <c r="D2" s="1776"/>
      <c r="E2" s="1776"/>
      <c r="F2" s="1776"/>
    </row>
    <row r="3" spans="1:6" ht="15.75">
      <c r="A3" s="1776" t="s">
        <v>645</v>
      </c>
      <c r="B3" s="1776"/>
      <c r="C3" s="1776"/>
      <c r="D3" s="1776"/>
      <c r="E3" s="1776"/>
      <c r="F3" s="1776"/>
    </row>
    <row r="4" spans="1:6" ht="15.75">
      <c r="A4" s="1443"/>
      <c r="B4" s="1443"/>
      <c r="C4" s="1443"/>
      <c r="D4" s="1443"/>
      <c r="E4" s="1443"/>
      <c r="F4" s="1443"/>
    </row>
    <row r="5" spans="1:6" ht="15">
      <c r="A5" s="1786" t="s">
        <v>241</v>
      </c>
      <c r="B5" s="1786"/>
      <c r="C5" s="1591"/>
      <c r="D5" s="1591"/>
      <c r="E5" s="1591"/>
      <c r="F5" s="1591"/>
    </row>
    <row r="6" spans="1:6">
      <c r="A6" s="1607" t="s">
        <v>242</v>
      </c>
      <c r="B6" s="1607"/>
      <c r="C6" s="1593" t="s">
        <v>243</v>
      </c>
      <c r="D6" s="1593"/>
      <c r="E6" s="1593"/>
      <c r="F6" s="1593"/>
    </row>
    <row r="7" spans="1:6">
      <c r="A7" s="1440"/>
      <c r="B7" s="1440"/>
      <c r="C7" s="1458"/>
      <c r="D7" s="1458"/>
      <c r="E7" s="1458"/>
      <c r="F7" s="1458"/>
    </row>
    <row r="8" spans="1:6" ht="15" thickBot="1">
      <c r="F8" s="1192" t="s">
        <v>120</v>
      </c>
    </row>
    <row r="9" spans="1:6">
      <c r="A9" s="1777" t="s">
        <v>417</v>
      </c>
      <c r="B9" s="1780" t="s">
        <v>418</v>
      </c>
      <c r="C9" s="1780" t="s">
        <v>419</v>
      </c>
      <c r="D9" s="1780" t="s">
        <v>162</v>
      </c>
      <c r="E9" s="1780" t="s">
        <v>420</v>
      </c>
      <c r="F9" s="1783" t="s">
        <v>421</v>
      </c>
    </row>
    <row r="10" spans="1:6">
      <c r="A10" s="1778"/>
      <c r="B10" s="1781"/>
      <c r="C10" s="1781"/>
      <c r="D10" s="1781"/>
      <c r="E10" s="1781"/>
      <c r="F10" s="1784"/>
    </row>
    <row r="11" spans="1:6" ht="15" thickBot="1">
      <c r="A11" s="1779"/>
      <c r="B11" s="1782"/>
      <c r="C11" s="1782"/>
      <c r="D11" s="1782"/>
      <c r="E11" s="1782"/>
      <c r="F11" s="1785"/>
    </row>
    <row r="12" spans="1:6">
      <c r="A12" s="1773">
        <v>1</v>
      </c>
      <c r="B12" s="14" t="s">
        <v>422</v>
      </c>
      <c r="C12" s="15" t="s">
        <v>423</v>
      </c>
      <c r="D12" s="15"/>
      <c r="E12" s="16"/>
      <c r="F12" s="17">
        <f>SUM(F13:F16)</f>
        <v>0</v>
      </c>
    </row>
    <row r="13" spans="1:6">
      <c r="A13" s="1774"/>
      <c r="B13" s="2" t="s">
        <v>424</v>
      </c>
      <c r="C13" s="3" t="s">
        <v>238</v>
      </c>
      <c r="D13" s="3"/>
      <c r="E13" s="4"/>
      <c r="F13" s="5"/>
    </row>
    <row r="14" spans="1:6">
      <c r="A14" s="1774"/>
      <c r="B14" s="2" t="s">
        <v>425</v>
      </c>
      <c r="C14" s="3" t="s">
        <v>238</v>
      </c>
      <c r="D14" s="3"/>
      <c r="E14" s="4"/>
      <c r="F14" s="5"/>
    </row>
    <row r="15" spans="1:6">
      <c r="A15" s="1774"/>
      <c r="B15" s="2" t="s">
        <v>584</v>
      </c>
      <c r="C15" s="1" t="s">
        <v>430</v>
      </c>
      <c r="D15" s="3"/>
      <c r="E15" s="4"/>
      <c r="F15" s="5"/>
    </row>
    <row r="16" spans="1:6" ht="15" thickBot="1">
      <c r="A16" s="1775"/>
      <c r="B16" s="18" t="s">
        <v>626</v>
      </c>
      <c r="C16" s="19" t="s">
        <v>431</v>
      </c>
      <c r="D16" s="20"/>
      <c r="E16" s="21"/>
      <c r="F16" s="22"/>
    </row>
    <row r="17" spans="1:6">
      <c r="A17" s="1773">
        <v>2</v>
      </c>
      <c r="B17" s="14" t="s">
        <v>427</v>
      </c>
      <c r="C17" s="15" t="s">
        <v>423</v>
      </c>
      <c r="D17" s="15"/>
      <c r="E17" s="16"/>
      <c r="F17" s="17">
        <f>SUM(F18:F22)</f>
        <v>0</v>
      </c>
    </row>
    <row r="18" spans="1:6">
      <c r="A18" s="1774"/>
      <c r="B18" s="2" t="s">
        <v>424</v>
      </c>
      <c r="C18" s="3" t="s">
        <v>238</v>
      </c>
      <c r="D18" s="3"/>
      <c r="E18" s="6"/>
      <c r="F18" s="5"/>
    </row>
    <row r="19" spans="1:6">
      <c r="A19" s="1774"/>
      <c r="B19" s="2" t="s">
        <v>425</v>
      </c>
      <c r="C19" s="3" t="s">
        <v>238</v>
      </c>
      <c r="D19" s="3"/>
      <c r="E19" s="6"/>
      <c r="F19" s="5"/>
    </row>
    <row r="20" spans="1:6">
      <c r="A20" s="1774"/>
      <c r="B20" s="2" t="s">
        <v>625</v>
      </c>
      <c r="C20" s="3" t="s">
        <v>238</v>
      </c>
      <c r="D20" s="3"/>
      <c r="E20" s="6"/>
      <c r="F20" s="5"/>
    </row>
    <row r="21" spans="1:6">
      <c r="A21" s="1774"/>
      <c r="B21" s="2" t="s">
        <v>584</v>
      </c>
      <c r="C21" s="1" t="s">
        <v>430</v>
      </c>
      <c r="D21" s="3"/>
      <c r="E21" s="6"/>
      <c r="F21" s="5"/>
    </row>
    <row r="22" spans="1:6" ht="15" thickBot="1">
      <c r="A22" s="1775"/>
      <c r="B22" s="18" t="s">
        <v>626</v>
      </c>
      <c r="C22" s="19" t="s">
        <v>431</v>
      </c>
      <c r="D22" s="20"/>
      <c r="E22" s="25"/>
      <c r="F22" s="22"/>
    </row>
    <row r="23" spans="1:6">
      <c r="A23" s="1774">
        <v>3</v>
      </c>
      <c r="B23" s="12" t="s">
        <v>719</v>
      </c>
      <c r="C23" s="13" t="s">
        <v>423</v>
      </c>
      <c r="D23" s="1185"/>
      <c r="E23" s="1187"/>
      <c r="F23" s="1499">
        <f>SUM(F24:F28)</f>
        <v>0</v>
      </c>
    </row>
    <row r="24" spans="1:6">
      <c r="A24" s="1774"/>
      <c r="B24" s="2" t="s">
        <v>424</v>
      </c>
      <c r="C24" s="1" t="s">
        <v>238</v>
      </c>
      <c r="D24" s="1"/>
      <c r="E24" s="6"/>
      <c r="F24" s="5"/>
    </row>
    <row r="25" spans="1:6">
      <c r="A25" s="1774"/>
      <c r="B25" s="2" t="s">
        <v>429</v>
      </c>
      <c r="C25" s="1" t="s">
        <v>238</v>
      </c>
      <c r="D25" s="1"/>
      <c r="E25" s="6"/>
      <c r="F25" s="5"/>
    </row>
    <row r="26" spans="1:6">
      <c r="A26" s="1774"/>
      <c r="B26" s="9" t="s">
        <v>625</v>
      </c>
      <c r="C26" s="1" t="s">
        <v>238</v>
      </c>
      <c r="D26" s="1"/>
      <c r="E26" s="6"/>
      <c r="F26" s="5"/>
    </row>
    <row r="27" spans="1:6">
      <c r="A27" s="1774"/>
      <c r="B27" s="9" t="s">
        <v>584</v>
      </c>
      <c r="C27" s="1" t="s">
        <v>430</v>
      </c>
      <c r="D27" s="1"/>
      <c r="E27" s="6"/>
      <c r="F27" s="5"/>
    </row>
    <row r="28" spans="1:6" ht="15" thickBot="1">
      <c r="A28" s="1775"/>
      <c r="B28" s="24" t="s">
        <v>626</v>
      </c>
      <c r="C28" s="19" t="s">
        <v>431</v>
      </c>
      <c r="D28" s="19"/>
      <c r="E28" s="25"/>
      <c r="F28" s="22"/>
    </row>
    <row r="29" spans="1:6">
      <c r="A29" s="1774">
        <v>4</v>
      </c>
      <c r="B29" s="12" t="s">
        <v>428</v>
      </c>
      <c r="C29" s="13" t="s">
        <v>423</v>
      </c>
      <c r="D29" s="1185"/>
      <c r="E29" s="23"/>
      <c r="F29" s="1186">
        <f>SUM(F30:F34)</f>
        <v>0</v>
      </c>
    </row>
    <row r="30" spans="1:6">
      <c r="A30" s="1774"/>
      <c r="B30" s="2" t="s">
        <v>424</v>
      </c>
      <c r="C30" s="1" t="s">
        <v>238</v>
      </c>
      <c r="D30" s="1"/>
      <c r="E30" s="7"/>
      <c r="F30" s="8"/>
    </row>
    <row r="31" spans="1:6">
      <c r="A31" s="1774"/>
      <c r="B31" s="2" t="s">
        <v>429</v>
      </c>
      <c r="C31" s="1" t="s">
        <v>238</v>
      </c>
      <c r="D31" s="1"/>
      <c r="E31" s="7"/>
      <c r="F31" s="8"/>
    </row>
    <row r="32" spans="1:6">
      <c r="A32" s="1774"/>
      <c r="B32" s="9" t="s">
        <v>625</v>
      </c>
      <c r="C32" s="1" t="s">
        <v>238</v>
      </c>
      <c r="D32" s="1"/>
      <c r="E32" s="7"/>
      <c r="F32" s="8"/>
    </row>
    <row r="33" spans="1:6">
      <c r="A33" s="1774"/>
      <c r="B33" s="9" t="s">
        <v>584</v>
      </c>
      <c r="C33" s="1" t="s">
        <v>430</v>
      </c>
      <c r="D33" s="1"/>
      <c r="E33" s="7"/>
      <c r="F33" s="8"/>
    </row>
    <row r="34" spans="1:6" ht="15" thickBot="1">
      <c r="A34" s="1775"/>
      <c r="B34" s="24" t="s">
        <v>426</v>
      </c>
      <c r="C34" s="19" t="s">
        <v>431</v>
      </c>
      <c r="D34" s="19"/>
      <c r="E34" s="27"/>
      <c r="F34" s="28"/>
    </row>
    <row r="35" spans="1:6" ht="15.75" thickBot="1">
      <c r="A35" s="1096"/>
      <c r="B35" s="1097" t="s">
        <v>551</v>
      </c>
      <c r="C35" s="1097" t="s">
        <v>434</v>
      </c>
      <c r="D35" s="1097"/>
      <c r="E35" s="1097"/>
      <c r="F35" s="1098">
        <f>SUM(F12,F17,F23,F29)</f>
        <v>0</v>
      </c>
    </row>
    <row r="36" spans="1:6" ht="12.75" customHeight="1" thickBot="1"/>
    <row r="37" spans="1:6">
      <c r="A37" s="1773">
        <v>5</v>
      </c>
      <c r="B37" s="14" t="s">
        <v>432</v>
      </c>
      <c r="C37" s="15" t="s">
        <v>423</v>
      </c>
      <c r="D37" s="15"/>
      <c r="E37" s="26"/>
      <c r="F37" s="1193">
        <f>SUM(F38:F39)</f>
        <v>0</v>
      </c>
    </row>
    <row r="38" spans="1:6">
      <c r="A38" s="1774"/>
      <c r="B38" s="2" t="s">
        <v>433</v>
      </c>
      <c r="C38" s="10" t="s">
        <v>238</v>
      </c>
      <c r="D38" s="1"/>
      <c r="E38" s="7"/>
      <c r="F38" s="11"/>
    </row>
    <row r="39" spans="1:6" ht="15" thickBot="1">
      <c r="A39" s="1775"/>
      <c r="B39" s="18" t="s">
        <v>584</v>
      </c>
      <c r="C39" s="19" t="s">
        <v>430</v>
      </c>
      <c r="D39" s="19"/>
      <c r="E39" s="27"/>
      <c r="F39" s="1184"/>
    </row>
    <row r="40" spans="1:6" ht="15" thickBot="1">
      <c r="A40" s="1246">
        <v>6</v>
      </c>
      <c r="B40" s="1251" t="s">
        <v>776</v>
      </c>
      <c r="C40" s="1247" t="s">
        <v>431</v>
      </c>
      <c r="D40" s="1248"/>
      <c r="E40" s="1249"/>
      <c r="F40" s="1250"/>
    </row>
    <row r="47" spans="1:6" ht="15">
      <c r="B47" s="1194" t="s">
        <v>414</v>
      </c>
      <c r="C47" s="1195"/>
      <c r="D47" s="1196"/>
      <c r="E47" s="1195"/>
      <c r="F47" s="1194"/>
    </row>
    <row r="48" spans="1:6">
      <c r="B48" s="1197" t="s">
        <v>258</v>
      </c>
      <c r="C48" s="1195"/>
      <c r="D48" s="1197" t="s">
        <v>94</v>
      </c>
      <c r="E48" s="1195"/>
      <c r="F48" s="1198" t="s">
        <v>415</v>
      </c>
    </row>
  </sheetData>
  <mergeCells count="18">
    <mergeCell ref="C1:F1"/>
    <mergeCell ref="A2:F2"/>
    <mergeCell ref="A3:F3"/>
    <mergeCell ref="A9:A11"/>
    <mergeCell ref="B9:B11"/>
    <mergeCell ref="C9:C11"/>
    <mergeCell ref="D9:D11"/>
    <mergeCell ref="E9:E11"/>
    <mergeCell ref="F9:F11"/>
    <mergeCell ref="A5:B5"/>
    <mergeCell ref="C5:F5"/>
    <mergeCell ref="A6:B6"/>
    <mergeCell ref="C6:F6"/>
    <mergeCell ref="A12:A16"/>
    <mergeCell ref="A17:A22"/>
    <mergeCell ref="A23:A28"/>
    <mergeCell ref="A29:A34"/>
    <mergeCell ref="A37:A39"/>
  </mergeCells>
  <pageMargins left="0.25" right="0.25" top="0.75" bottom="0.75" header="0.3" footer="0.3"/>
  <pageSetup paperSize="9" scale="9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CCFFFF"/>
    <pageSetUpPr fitToPage="1"/>
  </sheetPr>
  <dimension ref="A1:N41"/>
  <sheetViews>
    <sheetView zoomScale="90" zoomScaleNormal="90" workbookViewId="0">
      <selection activeCell="M7" sqref="M7"/>
    </sheetView>
  </sheetViews>
  <sheetFormatPr defaultRowHeight="15"/>
  <cols>
    <col min="1" max="1" width="13.28515625" style="1111" customWidth="1"/>
    <col min="2" max="2" width="10.7109375" style="1111" customWidth="1"/>
    <col min="3" max="3" width="11" style="1111" customWidth="1"/>
    <col min="4" max="4" width="11.42578125" style="1111" customWidth="1"/>
    <col min="5" max="5" width="14.5703125" style="1111" customWidth="1"/>
    <col min="6" max="6" width="12.85546875" style="1111" customWidth="1"/>
    <col min="7" max="7" width="16.28515625" style="1111" customWidth="1"/>
    <col min="8" max="8" width="19.28515625" style="1111" customWidth="1"/>
    <col min="9" max="9" width="32.28515625" style="1111" customWidth="1"/>
    <col min="10" max="10" width="15.42578125" style="1111" customWidth="1"/>
    <col min="11" max="11" width="17.85546875" style="1111" customWidth="1"/>
    <col min="12" max="12" width="25" style="1111" customWidth="1"/>
    <col min="13" max="13" width="13.28515625" style="1111" customWidth="1"/>
    <col min="14" max="14" width="12.5703125" style="1111" customWidth="1"/>
    <col min="15" max="16384" width="9.140625" style="1111"/>
  </cols>
  <sheetData>
    <row r="1" spans="1:14">
      <c r="A1" s="1108"/>
      <c r="B1" s="1109"/>
      <c r="C1" s="1109"/>
      <c r="D1" s="1109"/>
      <c r="E1" s="1812"/>
      <c r="F1" s="1812"/>
      <c r="G1" s="1812"/>
      <c r="H1" s="1812"/>
      <c r="I1" s="1109"/>
      <c r="J1" s="1109"/>
      <c r="K1" s="1109"/>
      <c r="M1" s="1112" t="s">
        <v>392</v>
      </c>
      <c r="N1" s="1109"/>
    </row>
    <row r="2" spans="1:14" ht="15.75">
      <c r="A2" s="1818" t="s">
        <v>638</v>
      </c>
      <c r="B2" s="1818"/>
      <c r="C2" s="1818"/>
      <c r="D2" s="1818"/>
      <c r="E2" s="1818"/>
      <c r="F2" s="1818"/>
      <c r="G2" s="1818"/>
      <c r="H2" s="1818"/>
      <c r="I2" s="1818"/>
      <c r="J2" s="1818"/>
      <c r="K2" s="1818"/>
      <c r="L2" s="1818"/>
      <c r="M2" s="1113"/>
      <c r="N2" s="1113"/>
    </row>
    <row r="3" spans="1:14" ht="15.75">
      <c r="A3" s="1818" t="s">
        <v>646</v>
      </c>
      <c r="B3" s="1818"/>
      <c r="C3" s="1818"/>
      <c r="D3" s="1818"/>
      <c r="E3" s="1818"/>
      <c r="F3" s="1818"/>
      <c r="G3" s="1818"/>
      <c r="H3" s="1818"/>
      <c r="I3" s="1818"/>
      <c r="J3" s="1818"/>
      <c r="K3" s="1818"/>
      <c r="L3" s="1818"/>
      <c r="M3" s="1109"/>
      <c r="N3" s="1109"/>
    </row>
    <row r="4" spans="1:14" ht="15.75">
      <c r="A4" s="1444"/>
      <c r="B4" s="1444"/>
      <c r="C4" s="1444"/>
      <c r="D4" s="1444"/>
      <c r="E4" s="1444"/>
      <c r="F4" s="1444"/>
      <c r="G4" s="1444"/>
      <c r="H4" s="1444"/>
      <c r="I4" s="1444"/>
      <c r="J4" s="1444"/>
      <c r="K4" s="1444"/>
      <c r="L4" s="1444"/>
      <c r="M4" s="1109"/>
      <c r="N4" s="1109"/>
    </row>
    <row r="5" spans="1:14" ht="15.75">
      <c r="A5" s="1786" t="s">
        <v>241</v>
      </c>
      <c r="B5" s="1786"/>
      <c r="E5" s="1459"/>
      <c r="F5" s="1459"/>
      <c r="G5" s="1459"/>
      <c r="H5" s="1459"/>
      <c r="I5" s="1444"/>
      <c r="J5" s="1444"/>
      <c r="K5" s="1444"/>
      <c r="L5" s="1444"/>
      <c r="M5" s="1109"/>
      <c r="N5" s="1109"/>
    </row>
    <row r="6" spans="1:14" ht="15.75" customHeight="1">
      <c r="A6" s="1461" t="s">
        <v>242</v>
      </c>
      <c r="B6" s="1461"/>
      <c r="F6" s="1462" t="s">
        <v>243</v>
      </c>
      <c r="G6" s="1460"/>
      <c r="H6" s="1460"/>
      <c r="I6" s="1444"/>
      <c r="J6" s="1444"/>
      <c r="K6" s="1444"/>
      <c r="L6" s="1444"/>
      <c r="M6" s="1109"/>
      <c r="N6" s="1109"/>
    </row>
    <row r="7" spans="1:14" ht="16.5" thickBot="1">
      <c r="A7" s="1817"/>
      <c r="B7" s="1817"/>
      <c r="C7" s="1817"/>
      <c r="D7" s="1817"/>
      <c r="E7" s="1817"/>
      <c r="F7" s="1817"/>
      <c r="G7" s="1817"/>
      <c r="H7" s="1817"/>
      <c r="I7" s="1817"/>
      <c r="J7" s="1817"/>
      <c r="K7" s="1817"/>
      <c r="L7" s="1817"/>
      <c r="M7" s="1105" t="s">
        <v>120</v>
      </c>
      <c r="N7" s="1114"/>
    </row>
    <row r="8" spans="1:14" ht="15" customHeight="1">
      <c r="A8" s="1813" t="s">
        <v>597</v>
      </c>
      <c r="B8" s="1815" t="s">
        <v>587</v>
      </c>
      <c r="C8" s="1815"/>
      <c r="D8" s="1815" t="s">
        <v>588</v>
      </c>
      <c r="E8" s="1815" t="s">
        <v>606</v>
      </c>
      <c r="F8" s="1815" t="s">
        <v>607</v>
      </c>
      <c r="G8" s="1805" t="s">
        <v>608</v>
      </c>
      <c r="H8" s="1805" t="s">
        <v>604</v>
      </c>
      <c r="I8" s="1805" t="s">
        <v>589</v>
      </c>
      <c r="J8" s="1805" t="s">
        <v>713</v>
      </c>
      <c r="K8" s="1805" t="s">
        <v>712</v>
      </c>
      <c r="L8" s="1819" t="s">
        <v>601</v>
      </c>
      <c r="M8" s="1807" t="s">
        <v>590</v>
      </c>
      <c r="N8" s="1115"/>
    </row>
    <row r="9" spans="1:14" ht="54" customHeight="1" thickBot="1">
      <c r="A9" s="1814"/>
      <c r="B9" s="1116" t="s">
        <v>591</v>
      </c>
      <c r="C9" s="1116" t="s">
        <v>592</v>
      </c>
      <c r="D9" s="1816"/>
      <c r="E9" s="1816"/>
      <c r="F9" s="1816"/>
      <c r="G9" s="1806"/>
      <c r="H9" s="1806"/>
      <c r="I9" s="1806"/>
      <c r="J9" s="1806"/>
      <c r="K9" s="1806"/>
      <c r="L9" s="1820"/>
      <c r="M9" s="1808"/>
      <c r="N9" s="1115"/>
    </row>
    <row r="10" spans="1:14" ht="15" customHeight="1">
      <c r="A10" s="1804" t="s">
        <v>555</v>
      </c>
      <c r="B10" s="1796"/>
      <c r="C10" s="1796"/>
      <c r="D10" s="1796"/>
      <c r="E10" s="1799"/>
      <c r="F10" s="1799"/>
      <c r="G10" s="1799"/>
      <c r="H10" s="803" t="s">
        <v>610</v>
      </c>
      <c r="I10" s="803"/>
      <c r="J10" s="804"/>
      <c r="K10" s="804"/>
      <c r="L10" s="1809"/>
      <c r="M10" s="1789"/>
      <c r="N10" s="1115"/>
    </row>
    <row r="11" spans="1:14" ht="15" customHeight="1">
      <c r="A11" s="1802"/>
      <c r="B11" s="1797"/>
      <c r="C11" s="1797"/>
      <c r="D11" s="1797"/>
      <c r="E11" s="1800"/>
      <c r="F11" s="1800"/>
      <c r="G11" s="1800"/>
      <c r="H11" s="805" t="s">
        <v>611</v>
      </c>
      <c r="I11" s="805"/>
      <c r="J11" s="806"/>
      <c r="K11" s="806"/>
      <c r="L11" s="1810"/>
      <c r="M11" s="1790"/>
      <c r="N11" s="1115"/>
    </row>
    <row r="12" spans="1:14" ht="17.25" customHeight="1" thickBot="1">
      <c r="A12" s="1183" t="s">
        <v>616</v>
      </c>
      <c r="B12" s="1798"/>
      <c r="C12" s="1798"/>
      <c r="D12" s="1798"/>
      <c r="E12" s="1801"/>
      <c r="F12" s="1801"/>
      <c r="G12" s="1801"/>
      <c r="H12" s="805" t="s">
        <v>600</v>
      </c>
      <c r="I12" s="805"/>
      <c r="J12" s="806"/>
      <c r="K12" s="806"/>
      <c r="L12" s="1811"/>
      <c r="M12" s="1791"/>
      <c r="N12" s="1117"/>
    </row>
    <row r="13" spans="1:14">
      <c r="A13" s="1804" t="s">
        <v>556</v>
      </c>
      <c r="B13" s="1796"/>
      <c r="C13" s="1796"/>
      <c r="D13" s="1796"/>
      <c r="E13" s="1799"/>
      <c r="F13" s="1799"/>
      <c r="G13" s="1799"/>
      <c r="H13" s="803" t="s">
        <v>610</v>
      </c>
      <c r="I13" s="803"/>
      <c r="J13" s="804"/>
      <c r="K13" s="804"/>
      <c r="L13" s="1809"/>
      <c r="M13" s="1789"/>
    </row>
    <row r="14" spans="1:14">
      <c r="A14" s="1802"/>
      <c r="B14" s="1797"/>
      <c r="C14" s="1797"/>
      <c r="D14" s="1797"/>
      <c r="E14" s="1800"/>
      <c r="F14" s="1800"/>
      <c r="G14" s="1800"/>
      <c r="H14" s="805" t="s">
        <v>611</v>
      </c>
      <c r="I14" s="805"/>
      <c r="J14" s="806"/>
      <c r="K14" s="806"/>
      <c r="L14" s="1810"/>
      <c r="M14" s="1790"/>
      <c r="N14" s="1118"/>
    </row>
    <row r="15" spans="1:14">
      <c r="A15" s="1802" t="s">
        <v>614</v>
      </c>
      <c r="B15" s="1797"/>
      <c r="C15" s="1797"/>
      <c r="D15" s="1797"/>
      <c r="E15" s="1800"/>
      <c r="F15" s="1800"/>
      <c r="G15" s="1800"/>
      <c r="H15" s="1106" t="s">
        <v>593</v>
      </c>
      <c r="I15" s="1106"/>
      <c r="J15" s="807"/>
      <c r="K15" s="807"/>
      <c r="L15" s="1810"/>
      <c r="M15" s="1790"/>
      <c r="N15" s="1118"/>
    </row>
    <row r="16" spans="1:14" ht="15.75" thickBot="1">
      <c r="A16" s="1803"/>
      <c r="B16" s="1798"/>
      <c r="C16" s="1798"/>
      <c r="D16" s="1798"/>
      <c r="E16" s="1801"/>
      <c r="F16" s="1801"/>
      <c r="G16" s="1801"/>
      <c r="H16" s="805" t="s">
        <v>600</v>
      </c>
      <c r="I16" s="805"/>
      <c r="J16" s="806"/>
      <c r="K16" s="806"/>
      <c r="L16" s="1811"/>
      <c r="M16" s="1791"/>
      <c r="N16" s="1118"/>
    </row>
    <row r="17" spans="1:14">
      <c r="A17" s="1804" t="s">
        <v>612</v>
      </c>
      <c r="B17" s="1796"/>
      <c r="C17" s="1796"/>
      <c r="D17" s="1796"/>
      <c r="E17" s="1799"/>
      <c r="F17" s="1799"/>
      <c r="G17" s="1799"/>
      <c r="H17" s="803" t="s">
        <v>610</v>
      </c>
      <c r="I17" s="803"/>
      <c r="J17" s="804"/>
      <c r="K17" s="804"/>
      <c r="L17" s="1809"/>
      <c r="M17" s="1789"/>
      <c r="N17" s="1118"/>
    </row>
    <row r="18" spans="1:14">
      <c r="A18" s="1802"/>
      <c r="B18" s="1797"/>
      <c r="C18" s="1797"/>
      <c r="D18" s="1797"/>
      <c r="E18" s="1800"/>
      <c r="F18" s="1800"/>
      <c r="G18" s="1800"/>
      <c r="H18" s="805" t="s">
        <v>611</v>
      </c>
      <c r="I18" s="805"/>
      <c r="J18" s="806"/>
      <c r="K18" s="806"/>
      <c r="L18" s="1810"/>
      <c r="M18" s="1790"/>
      <c r="N18" s="1118"/>
    </row>
    <row r="19" spans="1:14">
      <c r="A19" s="1802" t="s">
        <v>614</v>
      </c>
      <c r="B19" s="1797"/>
      <c r="C19" s="1797"/>
      <c r="D19" s="1797"/>
      <c r="E19" s="1800"/>
      <c r="F19" s="1800"/>
      <c r="G19" s="1800"/>
      <c r="H19" s="1106" t="s">
        <v>593</v>
      </c>
      <c r="I19" s="1106"/>
      <c r="J19" s="807"/>
      <c r="K19" s="807"/>
      <c r="L19" s="1810"/>
      <c r="M19" s="1790"/>
      <c r="N19" s="1118"/>
    </row>
    <row r="20" spans="1:14" ht="15.75" thickBot="1">
      <c r="A20" s="1803"/>
      <c r="B20" s="1798"/>
      <c r="C20" s="1798"/>
      <c r="D20" s="1798"/>
      <c r="E20" s="1801"/>
      <c r="F20" s="1801"/>
      <c r="G20" s="1801"/>
      <c r="H20" s="805" t="s">
        <v>600</v>
      </c>
      <c r="I20" s="805"/>
      <c r="J20" s="806"/>
      <c r="K20" s="806"/>
      <c r="L20" s="1811"/>
      <c r="M20" s="1791"/>
      <c r="N20" s="1118"/>
    </row>
    <row r="21" spans="1:14">
      <c r="A21" s="1804" t="s">
        <v>613</v>
      </c>
      <c r="B21" s="1796"/>
      <c r="C21" s="1796"/>
      <c r="D21" s="1796"/>
      <c r="E21" s="1799"/>
      <c r="F21" s="1799"/>
      <c r="G21" s="1799"/>
      <c r="H21" s="803" t="s">
        <v>610</v>
      </c>
      <c r="I21" s="803"/>
      <c r="J21" s="804"/>
      <c r="K21" s="804"/>
      <c r="L21" s="1809"/>
      <c r="M21" s="1789"/>
      <c r="N21" s="1118"/>
    </row>
    <row r="22" spans="1:14">
      <c r="A22" s="1802"/>
      <c r="B22" s="1797"/>
      <c r="C22" s="1797"/>
      <c r="D22" s="1797"/>
      <c r="E22" s="1800"/>
      <c r="F22" s="1800"/>
      <c r="G22" s="1800"/>
      <c r="H22" s="805" t="s">
        <v>611</v>
      </c>
      <c r="I22" s="805"/>
      <c r="J22" s="806"/>
      <c r="K22" s="806"/>
      <c r="L22" s="1810"/>
      <c r="M22" s="1790"/>
      <c r="N22" s="1118"/>
    </row>
    <row r="23" spans="1:14">
      <c r="A23" s="1802" t="s">
        <v>614</v>
      </c>
      <c r="B23" s="1797"/>
      <c r="C23" s="1797"/>
      <c r="D23" s="1797"/>
      <c r="E23" s="1800"/>
      <c r="F23" s="1800"/>
      <c r="G23" s="1800"/>
      <c r="H23" s="1106" t="s">
        <v>593</v>
      </c>
      <c r="I23" s="1106"/>
      <c r="J23" s="807"/>
      <c r="K23" s="807"/>
      <c r="L23" s="1810"/>
      <c r="M23" s="1790"/>
      <c r="N23" s="1118"/>
    </row>
    <row r="24" spans="1:14">
      <c r="A24" s="1803"/>
      <c r="B24" s="1798"/>
      <c r="C24" s="1798"/>
      <c r="D24" s="1798"/>
      <c r="E24" s="1801"/>
      <c r="F24" s="1801"/>
      <c r="G24" s="1801"/>
      <c r="H24" s="805" t="s">
        <v>600</v>
      </c>
      <c r="I24" s="805"/>
      <c r="J24" s="806"/>
      <c r="K24" s="806"/>
      <c r="L24" s="1811"/>
      <c r="M24" s="1792"/>
      <c r="N24" s="1118"/>
    </row>
    <row r="25" spans="1:14" ht="15.75" thickBot="1">
      <c r="A25" s="1823" t="s">
        <v>609</v>
      </c>
      <c r="B25" s="1824"/>
      <c r="C25" s="1824"/>
      <c r="D25" s="1824"/>
      <c r="E25" s="1824"/>
      <c r="F25" s="1824"/>
      <c r="G25" s="1824"/>
      <c r="H25" s="1824"/>
      <c r="I25" s="1824"/>
      <c r="J25" s="1824"/>
      <c r="K25" s="1824"/>
      <c r="L25" s="1119"/>
      <c r="M25" s="1120"/>
      <c r="N25" s="1118"/>
    </row>
    <row r="26" spans="1:14">
      <c r="A26" s="1121"/>
      <c r="B26" s="1121"/>
      <c r="C26" s="1121"/>
      <c r="D26" s="1121"/>
      <c r="E26" s="1121"/>
      <c r="F26" s="1121"/>
      <c r="G26" s="1121"/>
      <c r="H26" s="1121"/>
      <c r="I26" s="1121"/>
      <c r="J26" s="1121"/>
      <c r="K26" s="1121"/>
      <c r="L26" s="1122"/>
      <c r="M26" s="1121"/>
      <c r="N26" s="1118"/>
    </row>
    <row r="27" spans="1:14">
      <c r="A27" s="1121"/>
      <c r="B27" s="1121"/>
      <c r="C27" s="1121"/>
      <c r="D27" s="1121"/>
      <c r="E27" s="1121"/>
      <c r="F27" s="1121"/>
      <c r="G27" s="1121"/>
      <c r="H27" s="1121"/>
      <c r="I27" s="1121"/>
      <c r="J27" s="1121"/>
      <c r="K27" s="1121"/>
      <c r="L27" s="1122"/>
      <c r="M27" s="1121"/>
      <c r="N27" s="1118"/>
    </row>
    <row r="28" spans="1:14">
      <c r="A28" s="1121"/>
      <c r="B28" s="1121"/>
      <c r="C28" s="1121"/>
      <c r="D28" s="1121"/>
      <c r="E28" s="1121"/>
      <c r="F28" s="1121"/>
      <c r="G28" s="1121"/>
      <c r="H28" s="1121"/>
      <c r="I28" s="1121"/>
      <c r="J28" s="1121"/>
      <c r="K28" s="1121"/>
      <c r="L28" s="1122"/>
      <c r="M28" s="1121"/>
      <c r="N28" s="1118"/>
    </row>
    <row r="29" spans="1:14" ht="15.75">
      <c r="A29" s="1821" t="s">
        <v>595</v>
      </c>
      <c r="B29" s="1822"/>
      <c r="C29" s="1822"/>
      <c r="D29" s="1822"/>
      <c r="E29" s="1822"/>
      <c r="F29" s="1822"/>
      <c r="G29" s="1822"/>
      <c r="H29" s="1822"/>
      <c r="I29" s="1822"/>
      <c r="J29" s="1822"/>
      <c r="K29" s="1223"/>
      <c r="L29" s="1224"/>
      <c r="M29" s="1123"/>
      <c r="N29" s="1118"/>
    </row>
    <row r="30" spans="1:14" ht="19.5" customHeight="1">
      <c r="A30" s="1828" t="s">
        <v>761</v>
      </c>
      <c r="B30" s="1829"/>
      <c r="C30" s="1829"/>
      <c r="D30" s="1829"/>
      <c r="E30" s="1829"/>
      <c r="F30" s="1829"/>
      <c r="G30" s="1829"/>
      <c r="H30" s="1829"/>
      <c r="I30" s="1829"/>
      <c r="J30" s="1829"/>
      <c r="K30" s="1829"/>
      <c r="L30" s="1830"/>
      <c r="M30" s="1123"/>
      <c r="N30" s="1118"/>
    </row>
    <row r="31" spans="1:14" ht="19.5" customHeight="1">
      <c r="A31" s="1825" t="s">
        <v>704</v>
      </c>
      <c r="B31" s="1826"/>
      <c r="C31" s="1826"/>
      <c r="D31" s="1826"/>
      <c r="E31" s="1826"/>
      <c r="F31" s="1826"/>
      <c r="G31" s="1826"/>
      <c r="H31" s="1826"/>
      <c r="I31" s="1826"/>
      <c r="J31" s="1826"/>
      <c r="K31" s="1826"/>
      <c r="L31" s="1827"/>
      <c r="M31" s="1123"/>
      <c r="N31" s="1118"/>
    </row>
    <row r="32" spans="1:14" ht="15.75">
      <c r="B32" s="1124"/>
      <c r="C32" s="1124"/>
      <c r="D32" s="1125"/>
      <c r="E32" s="1126"/>
      <c r="F32" s="1126"/>
      <c r="G32" s="1125"/>
      <c r="H32" s="1126"/>
      <c r="I32" s="1126"/>
      <c r="J32" s="1126"/>
      <c r="K32" s="1126"/>
      <c r="L32" s="1123"/>
      <c r="M32" s="1123"/>
      <c r="N32" s="1118"/>
    </row>
    <row r="33" spans="1:14" ht="15.75">
      <c r="B33" s="1124"/>
      <c r="C33" s="1124"/>
      <c r="D33" s="1125"/>
      <c r="E33" s="1126"/>
      <c r="F33" s="1126"/>
      <c r="G33" s="1125"/>
      <c r="H33" s="1126"/>
      <c r="I33" s="1126"/>
      <c r="J33" s="1126"/>
      <c r="K33" s="1126"/>
      <c r="L33" s="1123"/>
      <c r="M33" s="1123"/>
      <c r="N33" s="1118"/>
    </row>
    <row r="34" spans="1:14" ht="15.75">
      <c r="B34" s="1124"/>
      <c r="C34" s="1124"/>
      <c r="D34" s="1127"/>
      <c r="E34" s="1118"/>
      <c r="F34" s="1118"/>
      <c r="G34" s="1128"/>
      <c r="H34" s="1118"/>
      <c r="I34" s="1118"/>
      <c r="J34" s="1118"/>
      <c r="K34" s="1126"/>
      <c r="L34" s="1129"/>
      <c r="M34" s="1130"/>
      <c r="N34" s="1118"/>
    </row>
    <row r="35" spans="1:14">
      <c r="A35" s="1131"/>
      <c r="B35" s="1131"/>
      <c r="C35" s="1131"/>
      <c r="D35" s="1131"/>
      <c r="E35" s="1131"/>
      <c r="F35" s="1131"/>
      <c r="G35" s="1131"/>
      <c r="H35" s="1131"/>
      <c r="I35" s="1131"/>
      <c r="J35" s="1131"/>
      <c r="K35" s="1126"/>
      <c r="L35" s="1131"/>
      <c r="M35" s="1131"/>
      <c r="N35" s="1131"/>
    </row>
    <row r="36" spans="1:14" ht="15.75">
      <c r="A36" s="1794"/>
      <c r="B36" s="1794"/>
      <c r="C36" s="1793"/>
      <c r="D36" s="1793"/>
    </row>
    <row r="37" spans="1:14" ht="15.75">
      <c r="A37" s="1132"/>
    </row>
    <row r="40" spans="1:14" ht="15.75">
      <c r="B40" s="1795" t="s">
        <v>414</v>
      </c>
      <c r="C40" s="1795"/>
      <c r="D40" s="1134"/>
      <c r="E40" s="1788"/>
      <c r="F40" s="1788"/>
      <c r="G40" s="1134"/>
      <c r="H40" s="1133"/>
      <c r="K40" s="1135"/>
    </row>
    <row r="41" spans="1:14">
      <c r="B41" s="1787" t="s">
        <v>258</v>
      </c>
      <c r="C41" s="1787"/>
      <c r="D41" s="1134"/>
      <c r="E41" s="1787" t="s">
        <v>94</v>
      </c>
      <c r="F41" s="1787"/>
      <c r="G41" s="1134"/>
      <c r="H41" s="1136" t="s">
        <v>415</v>
      </c>
      <c r="K41" s="1137"/>
    </row>
  </sheetData>
  <sheetProtection formatCells="0" formatColumns="0" formatRows="0" insertColumns="0" insertRows="0" insertHyperlinks="0" sort="0" autoFilter="0" pivotTables="0"/>
  <mergeCells count="66">
    <mergeCell ref="A29:J29"/>
    <mergeCell ref="L21:L24"/>
    <mergeCell ref="A23:A24"/>
    <mergeCell ref="A25:K25"/>
    <mergeCell ref="A31:L31"/>
    <mergeCell ref="A30:L30"/>
    <mergeCell ref="G21:G24"/>
    <mergeCell ref="B21:B24"/>
    <mergeCell ref="C21:C24"/>
    <mergeCell ref="D21:D24"/>
    <mergeCell ref="F17:F20"/>
    <mergeCell ref="D17:D20"/>
    <mergeCell ref="E17:E20"/>
    <mergeCell ref="B13:B16"/>
    <mergeCell ref="C13:C16"/>
    <mergeCell ref="D13:D16"/>
    <mergeCell ref="F13:F16"/>
    <mergeCell ref="E13:E16"/>
    <mergeCell ref="A17:A18"/>
    <mergeCell ref="E1:H1"/>
    <mergeCell ref="A8:A9"/>
    <mergeCell ref="B8:C8"/>
    <mergeCell ref="D8:D9"/>
    <mergeCell ref="A7:L7"/>
    <mergeCell ref="E8:E9"/>
    <mergeCell ref="F8:F9"/>
    <mergeCell ref="A2:L2"/>
    <mergeCell ref="A3:L3"/>
    <mergeCell ref="K8:K9"/>
    <mergeCell ref="G8:G9"/>
    <mergeCell ref="H8:H9"/>
    <mergeCell ref="L8:L9"/>
    <mergeCell ref="L17:L20"/>
    <mergeCell ref="I8:I9"/>
    <mergeCell ref="J8:J9"/>
    <mergeCell ref="A10:A11"/>
    <mergeCell ref="A13:A14"/>
    <mergeCell ref="M8:M9"/>
    <mergeCell ref="M10:M12"/>
    <mergeCell ref="M13:M16"/>
    <mergeCell ref="L10:L12"/>
    <mergeCell ref="G13:G16"/>
    <mergeCell ref="L13:L16"/>
    <mergeCell ref="B10:B12"/>
    <mergeCell ref="C10:C12"/>
    <mergeCell ref="D10:D12"/>
    <mergeCell ref="E10:E12"/>
    <mergeCell ref="F10:F12"/>
    <mergeCell ref="G10:G12"/>
    <mergeCell ref="A15:A16"/>
    <mergeCell ref="A5:B5"/>
    <mergeCell ref="B41:C41"/>
    <mergeCell ref="E40:F40"/>
    <mergeCell ref="E41:F41"/>
    <mergeCell ref="M17:M20"/>
    <mergeCell ref="M21:M24"/>
    <mergeCell ref="C36:D36"/>
    <mergeCell ref="A36:B36"/>
    <mergeCell ref="B40:C40"/>
    <mergeCell ref="B17:B20"/>
    <mergeCell ref="C17:C20"/>
    <mergeCell ref="E21:E24"/>
    <mergeCell ref="F21:F24"/>
    <mergeCell ref="A19:A20"/>
    <mergeCell ref="A21:A22"/>
    <mergeCell ref="G17:G20"/>
  </mergeCells>
  <pageMargins left="0.19685039370078741" right="0.19685039370078741" top="0.74803149606299213" bottom="0.35433070866141736" header="0.31496062992125984" footer="0.31496062992125984"/>
  <pageSetup paperSize="9" scale="6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CCFFFF"/>
    <pageSetUpPr fitToPage="1"/>
  </sheetPr>
  <dimension ref="A1:R51"/>
  <sheetViews>
    <sheetView zoomScale="90" zoomScaleNormal="90" workbookViewId="0">
      <selection activeCell="R7" sqref="R7"/>
    </sheetView>
  </sheetViews>
  <sheetFormatPr defaultRowHeight="14.25"/>
  <cols>
    <col min="1" max="1" width="15.28515625" style="94" customWidth="1"/>
    <col min="2" max="2" width="30.5703125" style="94" customWidth="1"/>
    <col min="3" max="3" width="15" style="94" customWidth="1"/>
    <col min="4" max="4" width="9.140625" style="94"/>
    <col min="5" max="5" width="13.5703125" style="94" customWidth="1"/>
    <col min="6" max="6" width="15.7109375" style="94" customWidth="1"/>
    <col min="7" max="7" width="9.140625" style="94"/>
    <col min="8" max="8" width="12.7109375" style="94" customWidth="1"/>
    <col min="9" max="9" width="15.5703125" style="94" customWidth="1"/>
    <col min="10" max="10" width="9.140625" style="94"/>
    <col min="11" max="11" width="12" style="94" customWidth="1"/>
    <col min="12" max="12" width="14.85546875" style="94" customWidth="1"/>
    <col min="13" max="13" width="9.140625" style="94"/>
    <col min="14" max="14" width="12.5703125" style="94" customWidth="1"/>
    <col min="15" max="15" width="9.5703125" style="94" customWidth="1"/>
    <col min="16" max="16" width="13.140625" style="94" customWidth="1"/>
    <col min="17" max="17" width="9.140625" style="94"/>
    <col min="18" max="18" width="13.140625" style="94" customWidth="1"/>
    <col min="19" max="16384" width="9.140625" style="94"/>
  </cols>
  <sheetData>
    <row r="1" spans="1:18">
      <c r="A1" s="315"/>
      <c r="B1" s="254"/>
      <c r="C1" s="254"/>
      <c r="D1" s="254"/>
      <c r="E1" s="1716"/>
      <c r="F1" s="1716"/>
      <c r="G1" s="1716"/>
      <c r="H1" s="1716"/>
      <c r="I1" s="254"/>
      <c r="J1" s="254"/>
      <c r="K1" s="254"/>
      <c r="L1" s="254"/>
      <c r="M1" s="254"/>
      <c r="N1" s="254"/>
      <c r="O1" s="254"/>
      <c r="P1" s="254"/>
      <c r="Q1" s="254"/>
      <c r="R1" s="397" t="s">
        <v>392</v>
      </c>
    </row>
    <row r="2" spans="1:18" ht="15.75">
      <c r="A2" s="1776" t="s">
        <v>639</v>
      </c>
      <c r="B2" s="1776"/>
      <c r="C2" s="1776"/>
      <c r="D2" s="1776"/>
      <c r="E2" s="1776"/>
      <c r="F2" s="1776"/>
      <c r="G2" s="1776"/>
      <c r="H2" s="1776"/>
      <c r="I2" s="1776"/>
      <c r="J2" s="1776"/>
      <c r="K2" s="1776"/>
      <c r="L2" s="1776"/>
      <c r="M2" s="1776"/>
      <c r="N2" s="1776"/>
      <c r="O2" s="1776"/>
      <c r="P2" s="1776"/>
      <c r="Q2" s="1776"/>
      <c r="R2" s="1776"/>
    </row>
    <row r="3" spans="1:18" ht="15.75">
      <c r="A3" s="1776" t="s">
        <v>644</v>
      </c>
      <c r="B3" s="1861"/>
      <c r="C3" s="1861"/>
      <c r="D3" s="1861"/>
      <c r="E3" s="1861"/>
      <c r="F3" s="1861"/>
      <c r="G3" s="1861"/>
      <c r="H3" s="1861"/>
      <c r="I3" s="1861"/>
      <c r="J3" s="1861"/>
      <c r="K3" s="1861"/>
      <c r="L3" s="1861"/>
      <c r="M3" s="1861"/>
      <c r="N3" s="1861"/>
      <c r="O3" s="1861"/>
      <c r="P3" s="1861"/>
      <c r="Q3" s="1861"/>
      <c r="R3" s="1861"/>
    </row>
    <row r="4" spans="1:18">
      <c r="A4" s="315"/>
      <c r="B4" s="315"/>
      <c r="C4" s="315"/>
      <c r="D4" s="315"/>
      <c r="E4" s="315"/>
      <c r="F4" s="315"/>
      <c r="G4" s="315"/>
      <c r="H4" s="315"/>
      <c r="I4" s="254"/>
      <c r="J4" s="254"/>
      <c r="K4" s="254"/>
      <c r="L4" s="254"/>
      <c r="M4" s="315"/>
      <c r="N4" s="315"/>
      <c r="O4" s="254"/>
      <c r="P4" s="254"/>
      <c r="Q4" s="254"/>
      <c r="R4" s="254"/>
    </row>
    <row r="5" spans="1:18" ht="15">
      <c r="A5" s="1786" t="s">
        <v>241</v>
      </c>
      <c r="B5" s="1786"/>
      <c r="C5" s="1591"/>
      <c r="D5" s="1591"/>
      <c r="E5" s="1591"/>
      <c r="F5" s="1591"/>
      <c r="G5" s="315"/>
      <c r="H5" s="315"/>
      <c r="I5" s="254"/>
      <c r="J5" s="254"/>
      <c r="K5" s="254"/>
      <c r="L5" s="254"/>
      <c r="M5" s="315"/>
      <c r="N5" s="315"/>
      <c r="O5" s="254"/>
      <c r="P5" s="254"/>
      <c r="Q5" s="254"/>
      <c r="R5" s="254"/>
    </row>
    <row r="6" spans="1:18">
      <c r="A6" s="1607" t="s">
        <v>242</v>
      </c>
      <c r="B6" s="1607"/>
      <c r="C6" s="1593" t="s">
        <v>243</v>
      </c>
      <c r="D6" s="1593"/>
      <c r="E6" s="1593"/>
      <c r="F6" s="1593"/>
      <c r="G6" s="315"/>
      <c r="H6" s="315"/>
      <c r="I6" s="254"/>
      <c r="J6" s="254"/>
      <c r="K6" s="254"/>
      <c r="L6" s="254"/>
      <c r="M6" s="315"/>
      <c r="N6" s="315"/>
      <c r="O6" s="254"/>
      <c r="P6" s="254"/>
      <c r="Q6" s="254"/>
      <c r="R6" s="254"/>
    </row>
    <row r="7" spans="1:18" ht="15.75" thickBot="1">
      <c r="A7" s="1102"/>
      <c r="B7" s="1102"/>
      <c r="C7" s="1102"/>
      <c r="D7" s="1102"/>
      <c r="E7" s="1102"/>
      <c r="F7" s="1102"/>
      <c r="G7" s="1102"/>
      <c r="H7" s="1102"/>
      <c r="I7" s="1102"/>
      <c r="J7" s="1102"/>
      <c r="K7" s="1102"/>
      <c r="L7" s="1102"/>
      <c r="M7" s="1102"/>
      <c r="N7" s="1102"/>
      <c r="O7" s="1102"/>
      <c r="P7" s="1102"/>
      <c r="Q7" s="1102"/>
      <c r="R7" s="1105" t="s">
        <v>120</v>
      </c>
    </row>
    <row r="8" spans="1:18">
      <c r="A8" s="1862" t="s">
        <v>397</v>
      </c>
      <c r="B8" s="1863"/>
      <c r="C8" s="1851" t="s">
        <v>398</v>
      </c>
      <c r="D8" s="1852"/>
      <c r="E8" s="1852"/>
      <c r="F8" s="1851" t="s">
        <v>399</v>
      </c>
      <c r="G8" s="1852"/>
      <c r="H8" s="1853"/>
      <c r="I8" s="1851" t="s">
        <v>580</v>
      </c>
      <c r="J8" s="1852"/>
      <c r="K8" s="1853"/>
      <c r="L8" s="1851" t="s">
        <v>579</v>
      </c>
      <c r="M8" s="1852"/>
      <c r="N8" s="1853"/>
      <c r="O8" s="1864" t="s">
        <v>400</v>
      </c>
      <c r="P8" s="1865"/>
      <c r="Q8" s="1870" t="s">
        <v>401</v>
      </c>
      <c r="R8" s="1871"/>
    </row>
    <row r="9" spans="1:18" ht="15" customHeight="1">
      <c r="A9" s="1859" t="s">
        <v>402</v>
      </c>
      <c r="B9" s="1860"/>
      <c r="C9" s="1831"/>
      <c r="D9" s="1832"/>
      <c r="E9" s="1832"/>
      <c r="F9" s="1831"/>
      <c r="G9" s="1832"/>
      <c r="H9" s="1833"/>
      <c r="I9" s="1831"/>
      <c r="J9" s="1832"/>
      <c r="K9" s="1833"/>
      <c r="L9" s="1831"/>
      <c r="M9" s="1832"/>
      <c r="N9" s="1833"/>
      <c r="O9" s="1866"/>
      <c r="P9" s="1867"/>
      <c r="Q9" s="1872"/>
      <c r="R9" s="1873"/>
    </row>
    <row r="10" spans="1:18" ht="15" customHeight="1">
      <c r="A10" s="1859" t="s">
        <v>403</v>
      </c>
      <c r="B10" s="1860"/>
      <c r="C10" s="1831"/>
      <c r="D10" s="1832"/>
      <c r="E10" s="1832"/>
      <c r="F10" s="1848"/>
      <c r="G10" s="1849"/>
      <c r="H10" s="1850"/>
      <c r="I10" s="1843"/>
      <c r="J10" s="1844"/>
      <c r="K10" s="1845"/>
      <c r="L10" s="1843"/>
      <c r="M10" s="1844"/>
      <c r="N10" s="1845"/>
      <c r="O10" s="1866"/>
      <c r="P10" s="1867"/>
      <c r="Q10" s="1872"/>
      <c r="R10" s="1873"/>
    </row>
    <row r="11" spans="1:18" ht="15" customHeight="1">
      <c r="A11" s="1859" t="s">
        <v>404</v>
      </c>
      <c r="B11" s="1860"/>
      <c r="C11" s="1831"/>
      <c r="D11" s="1832"/>
      <c r="E11" s="1832"/>
      <c r="F11" s="1831"/>
      <c r="G11" s="1832"/>
      <c r="H11" s="1833"/>
      <c r="I11" s="1831"/>
      <c r="J11" s="1832"/>
      <c r="K11" s="1833"/>
      <c r="L11" s="1831"/>
      <c r="M11" s="1832"/>
      <c r="N11" s="1833"/>
      <c r="O11" s="1866"/>
      <c r="P11" s="1867"/>
      <c r="Q11" s="1872"/>
      <c r="R11" s="1873"/>
    </row>
    <row r="12" spans="1:18" ht="15" customHeight="1">
      <c r="A12" s="1859" t="s">
        <v>405</v>
      </c>
      <c r="B12" s="1860"/>
      <c r="C12" s="1831"/>
      <c r="D12" s="1832"/>
      <c r="E12" s="1832"/>
      <c r="F12" s="1837"/>
      <c r="G12" s="1838"/>
      <c r="H12" s="1839"/>
      <c r="I12" s="1837"/>
      <c r="J12" s="1838"/>
      <c r="K12" s="1839"/>
      <c r="L12" s="1837"/>
      <c r="M12" s="1838"/>
      <c r="N12" s="1839"/>
      <c r="O12" s="1866"/>
      <c r="P12" s="1867"/>
      <c r="Q12" s="1872"/>
      <c r="R12" s="1873"/>
    </row>
    <row r="13" spans="1:18" ht="15" customHeight="1">
      <c r="A13" s="1859" t="s">
        <v>406</v>
      </c>
      <c r="B13" s="1860"/>
      <c r="C13" s="1831"/>
      <c r="D13" s="1832"/>
      <c r="E13" s="1832"/>
      <c r="F13" s="1837"/>
      <c r="G13" s="1838"/>
      <c r="H13" s="1839"/>
      <c r="I13" s="1837"/>
      <c r="J13" s="1838"/>
      <c r="K13" s="1839"/>
      <c r="L13" s="1837"/>
      <c r="M13" s="1838"/>
      <c r="N13" s="1839"/>
      <c r="O13" s="1866"/>
      <c r="P13" s="1867"/>
      <c r="Q13" s="1872"/>
      <c r="R13" s="1873"/>
    </row>
    <row r="14" spans="1:18" ht="15" customHeight="1">
      <c r="A14" s="1859" t="s">
        <v>407</v>
      </c>
      <c r="B14" s="1860"/>
      <c r="C14" s="1831"/>
      <c r="D14" s="1832"/>
      <c r="E14" s="1832"/>
      <c r="F14" s="1831"/>
      <c r="G14" s="1832"/>
      <c r="H14" s="1833"/>
      <c r="I14" s="1831"/>
      <c r="J14" s="1832"/>
      <c r="K14" s="1833"/>
      <c r="L14" s="1831"/>
      <c r="M14" s="1832"/>
      <c r="N14" s="1833"/>
      <c r="O14" s="1866"/>
      <c r="P14" s="1867"/>
      <c r="Q14" s="1872"/>
      <c r="R14" s="1873"/>
    </row>
    <row r="15" spans="1:18" ht="15" customHeight="1">
      <c r="A15" s="1859" t="s">
        <v>408</v>
      </c>
      <c r="B15" s="1860"/>
      <c r="C15" s="1831"/>
      <c r="D15" s="1832"/>
      <c r="E15" s="1832"/>
      <c r="F15" s="1840"/>
      <c r="G15" s="1841"/>
      <c r="H15" s="1842"/>
      <c r="I15" s="1840"/>
      <c r="J15" s="1841"/>
      <c r="K15" s="1842"/>
      <c r="L15" s="1840"/>
      <c r="M15" s="1841"/>
      <c r="N15" s="1842"/>
      <c r="O15" s="1866"/>
      <c r="P15" s="1867"/>
      <c r="Q15" s="1872"/>
      <c r="R15" s="1873"/>
    </row>
    <row r="16" spans="1:18" ht="15" customHeight="1" thickBot="1">
      <c r="A16" s="1878" t="s">
        <v>409</v>
      </c>
      <c r="B16" s="1879"/>
      <c r="C16" s="1876"/>
      <c r="D16" s="1877"/>
      <c r="E16" s="1877"/>
      <c r="F16" s="1834"/>
      <c r="G16" s="1835"/>
      <c r="H16" s="1836"/>
      <c r="I16" s="1834"/>
      <c r="J16" s="1835"/>
      <c r="K16" s="1836"/>
      <c r="L16" s="1834"/>
      <c r="M16" s="1835"/>
      <c r="N16" s="1836"/>
      <c r="O16" s="1868"/>
      <c r="P16" s="1869"/>
      <c r="Q16" s="1874"/>
      <c r="R16" s="1875"/>
    </row>
    <row r="17" spans="1:18" ht="39" thickBot="1">
      <c r="A17" s="888" t="s">
        <v>578</v>
      </c>
      <c r="B17" s="888" t="s">
        <v>410</v>
      </c>
      <c r="C17" s="888" t="s">
        <v>577</v>
      </c>
      <c r="D17" s="889" t="s">
        <v>411</v>
      </c>
      <c r="E17" s="888" t="s">
        <v>179</v>
      </c>
      <c r="F17" s="888" t="s">
        <v>577</v>
      </c>
      <c r="G17" s="888" t="s">
        <v>411</v>
      </c>
      <c r="H17" s="888" t="s">
        <v>179</v>
      </c>
      <c r="I17" s="888" t="s">
        <v>577</v>
      </c>
      <c r="J17" s="888" t="s">
        <v>411</v>
      </c>
      <c r="K17" s="888" t="s">
        <v>179</v>
      </c>
      <c r="L17" s="888" t="s">
        <v>577</v>
      </c>
      <c r="M17" s="888" t="s">
        <v>411</v>
      </c>
      <c r="N17" s="888" t="s">
        <v>179</v>
      </c>
      <c r="O17" s="888" t="s">
        <v>411</v>
      </c>
      <c r="P17" s="889" t="s">
        <v>179</v>
      </c>
      <c r="Q17" s="888" t="s">
        <v>411</v>
      </c>
      <c r="R17" s="890" t="s">
        <v>179</v>
      </c>
    </row>
    <row r="18" spans="1:18" ht="15">
      <c r="A18" s="809" t="s">
        <v>412</v>
      </c>
      <c r="B18" s="810"/>
      <c r="C18" s="811"/>
      <c r="D18" s="812"/>
      <c r="E18" s="813"/>
      <c r="F18" s="814"/>
      <c r="G18" s="812"/>
      <c r="H18" s="815"/>
      <c r="I18" s="813"/>
      <c r="J18" s="816"/>
      <c r="K18" s="817"/>
      <c r="L18" s="813"/>
      <c r="M18" s="816"/>
      <c r="N18" s="818"/>
      <c r="O18" s="819"/>
      <c r="P18" s="820"/>
      <c r="Q18" s="821"/>
      <c r="R18" s="822"/>
    </row>
    <row r="19" spans="1:18" ht="15">
      <c r="A19" s="823" t="s">
        <v>413</v>
      </c>
      <c r="B19" s="810"/>
      <c r="C19" s="811"/>
      <c r="D19" s="816"/>
      <c r="E19" s="824"/>
      <c r="F19" s="825"/>
      <c r="G19" s="232"/>
      <c r="H19" s="817"/>
      <c r="I19" s="813"/>
      <c r="J19" s="816"/>
      <c r="K19" s="817"/>
      <c r="L19" s="824"/>
      <c r="M19" s="232"/>
      <c r="N19" s="817"/>
      <c r="O19" s="819"/>
      <c r="P19" s="826"/>
      <c r="Q19" s="821"/>
      <c r="R19" s="827"/>
    </row>
    <row r="20" spans="1:18" ht="15">
      <c r="A20" s="823" t="s">
        <v>301</v>
      </c>
      <c r="B20" s="810"/>
      <c r="C20" s="811"/>
      <c r="D20" s="816"/>
      <c r="E20" s="824"/>
      <c r="F20" s="825"/>
      <c r="G20" s="232"/>
      <c r="H20" s="817"/>
      <c r="I20" s="813"/>
      <c r="J20" s="816"/>
      <c r="K20" s="817"/>
      <c r="L20" s="824"/>
      <c r="M20" s="232"/>
      <c r="N20" s="817"/>
      <c r="O20" s="819"/>
      <c r="P20" s="826"/>
      <c r="Q20" s="821"/>
      <c r="R20" s="827"/>
    </row>
    <row r="21" spans="1:18" ht="15">
      <c r="A21" s="823"/>
      <c r="B21" s="810"/>
      <c r="C21" s="811"/>
      <c r="D21" s="816"/>
      <c r="E21" s="824"/>
      <c r="F21" s="825"/>
      <c r="G21" s="232"/>
      <c r="H21" s="817"/>
      <c r="I21" s="813"/>
      <c r="J21" s="816"/>
      <c r="K21" s="817"/>
      <c r="L21" s="824"/>
      <c r="M21" s="232"/>
      <c r="N21" s="817"/>
      <c r="O21" s="819"/>
      <c r="P21" s="826"/>
      <c r="Q21" s="821"/>
      <c r="R21" s="827"/>
    </row>
    <row r="22" spans="1:18" ht="15">
      <c r="A22" s="823"/>
      <c r="B22" s="810"/>
      <c r="C22" s="811"/>
      <c r="D22" s="816"/>
      <c r="E22" s="824"/>
      <c r="F22" s="825"/>
      <c r="G22" s="232"/>
      <c r="H22" s="817"/>
      <c r="I22" s="813"/>
      <c r="J22" s="816"/>
      <c r="K22" s="817"/>
      <c r="L22" s="824"/>
      <c r="M22" s="232"/>
      <c r="N22" s="817"/>
      <c r="O22" s="819"/>
      <c r="P22" s="826"/>
      <c r="Q22" s="821"/>
      <c r="R22" s="827"/>
    </row>
    <row r="23" spans="1:18" ht="15">
      <c r="A23" s="823"/>
      <c r="B23" s="810"/>
      <c r="C23" s="811"/>
      <c r="D23" s="816"/>
      <c r="E23" s="824"/>
      <c r="F23" s="825"/>
      <c r="G23" s="232"/>
      <c r="H23" s="817"/>
      <c r="I23" s="813"/>
      <c r="J23" s="816"/>
      <c r="K23" s="817"/>
      <c r="L23" s="824"/>
      <c r="M23" s="232"/>
      <c r="N23" s="817"/>
      <c r="O23" s="819"/>
      <c r="P23" s="826"/>
      <c r="Q23" s="821"/>
      <c r="R23" s="827"/>
    </row>
    <row r="24" spans="1:18" ht="15">
      <c r="A24" s="823"/>
      <c r="B24" s="810"/>
      <c r="C24" s="811"/>
      <c r="D24" s="816"/>
      <c r="E24" s="824"/>
      <c r="F24" s="825"/>
      <c r="G24" s="232"/>
      <c r="H24" s="817"/>
      <c r="I24" s="813"/>
      <c r="J24" s="816"/>
      <c r="K24" s="817"/>
      <c r="L24" s="824"/>
      <c r="M24" s="232"/>
      <c r="N24" s="817"/>
      <c r="O24" s="819"/>
      <c r="P24" s="826"/>
      <c r="Q24" s="821"/>
      <c r="R24" s="827"/>
    </row>
    <row r="25" spans="1:18" ht="15">
      <c r="A25" s="823"/>
      <c r="B25" s="810"/>
      <c r="C25" s="811"/>
      <c r="D25" s="816"/>
      <c r="E25" s="824"/>
      <c r="F25" s="825"/>
      <c r="G25" s="232"/>
      <c r="H25" s="817"/>
      <c r="I25" s="813"/>
      <c r="J25" s="816"/>
      <c r="K25" s="817"/>
      <c r="L25" s="824"/>
      <c r="M25" s="232"/>
      <c r="N25" s="817"/>
      <c r="O25" s="819"/>
      <c r="P25" s="826"/>
      <c r="Q25" s="821"/>
      <c r="R25" s="827"/>
    </row>
    <row r="26" spans="1:18" ht="15">
      <c r="A26" s="823"/>
      <c r="B26" s="810"/>
      <c r="C26" s="811"/>
      <c r="D26" s="816"/>
      <c r="E26" s="824"/>
      <c r="F26" s="825"/>
      <c r="G26" s="232"/>
      <c r="H26" s="817"/>
      <c r="I26" s="813"/>
      <c r="J26" s="816"/>
      <c r="K26" s="817"/>
      <c r="L26" s="824"/>
      <c r="M26" s="232"/>
      <c r="N26" s="817"/>
      <c r="O26" s="819"/>
      <c r="P26" s="826"/>
      <c r="Q26" s="821"/>
      <c r="R26" s="827"/>
    </row>
    <row r="27" spans="1:18" ht="15">
      <c r="A27" s="823"/>
      <c r="B27" s="810"/>
      <c r="C27" s="811"/>
      <c r="D27" s="816"/>
      <c r="E27" s="824"/>
      <c r="F27" s="825"/>
      <c r="G27" s="232"/>
      <c r="H27" s="817"/>
      <c r="I27" s="813"/>
      <c r="J27" s="816"/>
      <c r="K27" s="817"/>
      <c r="L27" s="824"/>
      <c r="M27" s="232"/>
      <c r="N27" s="817"/>
      <c r="O27" s="819"/>
      <c r="P27" s="826"/>
      <c r="Q27" s="821"/>
      <c r="R27" s="827"/>
    </row>
    <row r="28" spans="1:18" ht="15">
      <c r="A28" s="823"/>
      <c r="B28" s="810"/>
      <c r="C28" s="811"/>
      <c r="D28" s="816"/>
      <c r="E28" s="824"/>
      <c r="F28" s="825"/>
      <c r="G28" s="232"/>
      <c r="H28" s="817"/>
      <c r="I28" s="813"/>
      <c r="J28" s="816"/>
      <c r="K28" s="817"/>
      <c r="L28" s="824"/>
      <c r="M28" s="232"/>
      <c r="N28" s="817"/>
      <c r="O28" s="819"/>
      <c r="P28" s="826"/>
      <c r="Q28" s="821"/>
      <c r="R28" s="827"/>
    </row>
    <row r="29" spans="1:18" ht="15">
      <c r="A29" s="823"/>
      <c r="B29" s="810"/>
      <c r="C29" s="811"/>
      <c r="D29" s="816"/>
      <c r="E29" s="824"/>
      <c r="F29" s="825"/>
      <c r="G29" s="232"/>
      <c r="H29" s="817"/>
      <c r="I29" s="813"/>
      <c r="J29" s="816"/>
      <c r="K29" s="817"/>
      <c r="L29" s="824"/>
      <c r="M29" s="232"/>
      <c r="N29" s="817"/>
      <c r="O29" s="819"/>
      <c r="P29" s="826"/>
      <c r="Q29" s="821"/>
      <c r="R29" s="827"/>
    </row>
    <row r="30" spans="1:18" ht="15">
      <c r="A30" s="823"/>
      <c r="B30" s="810"/>
      <c r="C30" s="811"/>
      <c r="D30" s="816"/>
      <c r="E30" s="824"/>
      <c r="F30" s="825"/>
      <c r="G30" s="232"/>
      <c r="H30" s="817"/>
      <c r="I30" s="813"/>
      <c r="J30" s="816"/>
      <c r="K30" s="817"/>
      <c r="L30" s="824"/>
      <c r="M30" s="232"/>
      <c r="N30" s="817"/>
      <c r="O30" s="819"/>
      <c r="P30" s="826"/>
      <c r="Q30" s="821"/>
      <c r="R30" s="827"/>
    </row>
    <row r="31" spans="1:18" ht="15">
      <c r="A31" s="823"/>
      <c r="B31" s="810"/>
      <c r="C31" s="811"/>
      <c r="D31" s="816"/>
      <c r="E31" s="824"/>
      <c r="F31" s="825"/>
      <c r="G31" s="232"/>
      <c r="H31" s="817"/>
      <c r="I31" s="813"/>
      <c r="J31" s="816"/>
      <c r="K31" s="817"/>
      <c r="L31" s="824"/>
      <c r="M31" s="232"/>
      <c r="N31" s="817"/>
      <c r="O31" s="819"/>
      <c r="P31" s="826"/>
      <c r="Q31" s="821"/>
      <c r="R31" s="827"/>
    </row>
    <row r="32" spans="1:18" ht="15">
      <c r="A32" s="823"/>
      <c r="B32" s="810"/>
      <c r="C32" s="811"/>
      <c r="D32" s="816"/>
      <c r="E32" s="824"/>
      <c r="F32" s="825"/>
      <c r="G32" s="232"/>
      <c r="H32" s="817"/>
      <c r="I32" s="813"/>
      <c r="J32" s="816"/>
      <c r="K32" s="817"/>
      <c r="L32" s="824"/>
      <c r="M32" s="232"/>
      <c r="N32" s="817"/>
      <c r="O32" s="819"/>
      <c r="P32" s="826"/>
      <c r="Q32" s="828"/>
      <c r="R32" s="827"/>
    </row>
    <row r="33" spans="1:18" ht="15">
      <c r="A33" s="823"/>
      <c r="B33" s="810"/>
      <c r="C33" s="811"/>
      <c r="D33" s="816"/>
      <c r="E33" s="824"/>
      <c r="F33" s="825"/>
      <c r="G33" s="232"/>
      <c r="H33" s="817"/>
      <c r="I33" s="813"/>
      <c r="J33" s="816"/>
      <c r="K33" s="817"/>
      <c r="L33" s="824"/>
      <c r="M33" s="232"/>
      <c r="N33" s="817"/>
      <c r="O33" s="819"/>
      <c r="P33" s="826"/>
      <c r="Q33" s="828"/>
      <c r="R33" s="827"/>
    </row>
    <row r="34" spans="1:18" ht="15">
      <c r="A34" s="823"/>
      <c r="B34" s="810"/>
      <c r="C34" s="811"/>
      <c r="D34" s="816"/>
      <c r="E34" s="824"/>
      <c r="F34" s="825"/>
      <c r="G34" s="232"/>
      <c r="H34" s="817"/>
      <c r="I34" s="813"/>
      <c r="J34" s="816"/>
      <c r="K34" s="817"/>
      <c r="L34" s="824"/>
      <c r="M34" s="232"/>
      <c r="N34" s="817"/>
      <c r="O34" s="819"/>
      <c r="P34" s="826"/>
      <c r="Q34" s="828"/>
      <c r="R34" s="827"/>
    </row>
    <row r="35" spans="1:18" ht="15">
      <c r="A35" s="823"/>
      <c r="B35" s="810"/>
      <c r="C35" s="811"/>
      <c r="D35" s="816"/>
      <c r="E35" s="824"/>
      <c r="F35" s="825"/>
      <c r="G35" s="232"/>
      <c r="H35" s="817"/>
      <c r="I35" s="813"/>
      <c r="J35" s="816"/>
      <c r="K35" s="817"/>
      <c r="L35" s="824"/>
      <c r="M35" s="232"/>
      <c r="N35" s="817"/>
      <c r="O35" s="819"/>
      <c r="P35" s="826"/>
      <c r="Q35" s="828"/>
      <c r="R35" s="827"/>
    </row>
    <row r="36" spans="1:18" ht="15">
      <c r="A36" s="823"/>
      <c r="B36" s="810"/>
      <c r="C36" s="811"/>
      <c r="D36" s="816"/>
      <c r="E36" s="824"/>
      <c r="F36" s="825"/>
      <c r="G36" s="232"/>
      <c r="H36" s="817"/>
      <c r="I36" s="813"/>
      <c r="J36" s="816"/>
      <c r="K36" s="817"/>
      <c r="L36" s="824"/>
      <c r="M36" s="232"/>
      <c r="N36" s="817"/>
      <c r="O36" s="819"/>
      <c r="P36" s="826"/>
      <c r="Q36" s="828"/>
      <c r="R36" s="827"/>
    </row>
    <row r="37" spans="1:18" ht="15">
      <c r="A37" s="823"/>
      <c r="B37" s="810"/>
      <c r="C37" s="811"/>
      <c r="D37" s="816"/>
      <c r="E37" s="824"/>
      <c r="F37" s="825"/>
      <c r="G37" s="232"/>
      <c r="H37" s="817"/>
      <c r="I37" s="813"/>
      <c r="J37" s="816"/>
      <c r="K37" s="817"/>
      <c r="L37" s="824"/>
      <c r="M37" s="232"/>
      <c r="N37" s="817"/>
      <c r="O37" s="819"/>
      <c r="P37" s="826"/>
      <c r="Q37" s="828"/>
      <c r="R37" s="827"/>
    </row>
    <row r="38" spans="1:18" ht="15.75" thickBot="1">
      <c r="A38" s="829"/>
      <c r="B38" s="830"/>
      <c r="C38" s="831"/>
      <c r="D38" s="832"/>
      <c r="E38" s="833"/>
      <c r="F38" s="834"/>
      <c r="G38" s="835"/>
      <c r="H38" s="827"/>
      <c r="I38" s="836"/>
      <c r="J38" s="837"/>
      <c r="K38" s="827"/>
      <c r="L38" s="833"/>
      <c r="M38" s="835"/>
      <c r="N38" s="827"/>
      <c r="O38" s="838"/>
      <c r="P38" s="839"/>
      <c r="Q38" s="828"/>
      <c r="R38" s="827"/>
    </row>
    <row r="39" spans="1:18" ht="27" customHeight="1" thickBot="1">
      <c r="A39" s="1857" t="s">
        <v>758</v>
      </c>
      <c r="B39" s="1858"/>
      <c r="C39" s="840" t="s">
        <v>581</v>
      </c>
      <c r="D39" s="1104" t="s">
        <v>581</v>
      </c>
      <c r="E39" s="841"/>
      <c r="F39" s="840" t="s">
        <v>581</v>
      </c>
      <c r="G39" s="1104" t="s">
        <v>581</v>
      </c>
      <c r="H39" s="842"/>
      <c r="I39" s="840" t="s">
        <v>581</v>
      </c>
      <c r="J39" s="1104" t="s">
        <v>581</v>
      </c>
      <c r="K39" s="842"/>
      <c r="L39" s="840" t="s">
        <v>581</v>
      </c>
      <c r="M39" s="1104" t="s">
        <v>581</v>
      </c>
      <c r="N39" s="842"/>
      <c r="O39" s="1104" t="s">
        <v>581</v>
      </c>
      <c r="P39" s="844"/>
      <c r="Q39" s="843"/>
      <c r="R39" s="844"/>
    </row>
    <row r="40" spans="1:18" ht="27" customHeight="1" thickBot="1">
      <c r="A40" s="1857" t="s">
        <v>759</v>
      </c>
      <c r="B40" s="1858"/>
      <c r="C40" s="840" t="s">
        <v>581</v>
      </c>
      <c r="D40" s="1104" t="s">
        <v>581</v>
      </c>
      <c r="E40" s="841"/>
      <c r="F40" s="840" t="s">
        <v>581</v>
      </c>
      <c r="G40" s="1104" t="s">
        <v>581</v>
      </c>
      <c r="H40" s="842"/>
      <c r="I40" s="840" t="s">
        <v>581</v>
      </c>
      <c r="J40" s="1104" t="s">
        <v>581</v>
      </c>
      <c r="K40" s="842"/>
      <c r="L40" s="840" t="s">
        <v>581</v>
      </c>
      <c r="M40" s="1104" t="s">
        <v>581</v>
      </c>
      <c r="N40" s="842"/>
      <c r="O40" s="1104" t="s">
        <v>581</v>
      </c>
      <c r="P40" s="844"/>
      <c r="Q40" s="843"/>
      <c r="R40" s="844"/>
    </row>
    <row r="41" spans="1:18" ht="27" customHeight="1" thickBot="1">
      <c r="A41" s="1857" t="s">
        <v>760</v>
      </c>
      <c r="B41" s="1858"/>
      <c r="C41" s="840" t="s">
        <v>581</v>
      </c>
      <c r="D41" s="1104" t="s">
        <v>581</v>
      </c>
      <c r="E41" s="1103"/>
      <c r="F41" s="840" t="s">
        <v>581</v>
      </c>
      <c r="G41" s="1104" t="s">
        <v>581</v>
      </c>
      <c r="H41" s="1103"/>
      <c r="I41" s="840" t="s">
        <v>581</v>
      </c>
      <c r="J41" s="1104" t="s">
        <v>581</v>
      </c>
      <c r="K41" s="1103"/>
      <c r="L41" s="840" t="s">
        <v>581</v>
      </c>
      <c r="M41" s="1104" t="s">
        <v>581</v>
      </c>
      <c r="N41" s="1103"/>
      <c r="O41" s="1104" t="s">
        <v>581</v>
      </c>
      <c r="P41" s="844"/>
      <c r="Q41" s="843"/>
      <c r="R41" s="1103"/>
    </row>
    <row r="42" spans="1:18">
      <c r="A42" s="845"/>
      <c r="B42" s="845"/>
      <c r="C42" s="845"/>
      <c r="D42" s="845"/>
      <c r="E42" s="845"/>
      <c r="F42" s="845"/>
      <c r="G42" s="845"/>
      <c r="H42" s="845"/>
      <c r="I42" s="845"/>
      <c r="J42" s="845"/>
      <c r="K42" s="845"/>
      <c r="L42" s="845"/>
      <c r="M42" s="845"/>
      <c r="N42" s="845"/>
      <c r="O42" s="845"/>
      <c r="P42" s="845"/>
      <c r="Q42" s="845"/>
      <c r="R42" s="845"/>
    </row>
    <row r="43" spans="1:18" ht="15">
      <c r="A43" s="1854" t="s">
        <v>582</v>
      </c>
      <c r="B43" s="1855"/>
      <c r="C43" s="1603"/>
      <c r="D43" s="1856"/>
      <c r="E43" s="1274" t="s">
        <v>583</v>
      </c>
    </row>
    <row r="44" spans="1:18" ht="15">
      <c r="A44" s="189"/>
    </row>
    <row r="45" spans="1:18" ht="15">
      <c r="A45" s="189"/>
    </row>
    <row r="46" spans="1:18" ht="15">
      <c r="A46" s="189"/>
    </row>
    <row r="47" spans="1:18" ht="15">
      <c r="A47" s="189"/>
    </row>
    <row r="50" spans="2:14" ht="15">
      <c r="B50" s="795" t="s">
        <v>414</v>
      </c>
      <c r="C50" s="796"/>
      <c r="D50" s="1847"/>
      <c r="E50" s="1847"/>
      <c r="F50" s="797"/>
      <c r="G50" s="797"/>
      <c r="H50" s="795"/>
      <c r="I50" s="388"/>
      <c r="M50" s="797"/>
      <c r="N50" s="796"/>
    </row>
    <row r="51" spans="2:14">
      <c r="B51" s="798" t="s">
        <v>258</v>
      </c>
      <c r="C51" s="798"/>
      <c r="D51" s="1846" t="s">
        <v>94</v>
      </c>
      <c r="E51" s="1846"/>
      <c r="F51" s="798"/>
      <c r="G51" s="797"/>
      <c r="H51" s="1846" t="s">
        <v>415</v>
      </c>
      <c r="I51" s="1846"/>
      <c r="M51" s="797"/>
      <c r="N51" s="798"/>
    </row>
  </sheetData>
  <mergeCells count="62">
    <mergeCell ref="A10:B10"/>
    <mergeCell ref="A40:B40"/>
    <mergeCell ref="A13:B13"/>
    <mergeCell ref="A14:B14"/>
    <mergeCell ref="A15:B15"/>
    <mergeCell ref="A16:B16"/>
    <mergeCell ref="E1:H1"/>
    <mergeCell ref="A2:R2"/>
    <mergeCell ref="A3:R3"/>
    <mergeCell ref="A8:B8"/>
    <mergeCell ref="O8:P16"/>
    <mergeCell ref="Q8:R16"/>
    <mergeCell ref="F11:H11"/>
    <mergeCell ref="F12:H12"/>
    <mergeCell ref="C16:E16"/>
    <mergeCell ref="I14:K14"/>
    <mergeCell ref="F8:H8"/>
    <mergeCell ref="A12:B12"/>
    <mergeCell ref="I8:K8"/>
    <mergeCell ref="A9:B9"/>
    <mergeCell ref="C8:E8"/>
    <mergeCell ref="C9:E9"/>
    <mergeCell ref="L8:N8"/>
    <mergeCell ref="L9:N9"/>
    <mergeCell ref="L10:N10"/>
    <mergeCell ref="I15:K15"/>
    <mergeCell ref="A43:B43"/>
    <mergeCell ref="C43:D43"/>
    <mergeCell ref="F14:H14"/>
    <mergeCell ref="C14:E14"/>
    <mergeCell ref="F16:H16"/>
    <mergeCell ref="A39:B39"/>
    <mergeCell ref="F15:H15"/>
    <mergeCell ref="A41:B41"/>
    <mergeCell ref="F13:H13"/>
    <mergeCell ref="L13:N13"/>
    <mergeCell ref="A11:B11"/>
    <mergeCell ref="C10:E10"/>
    <mergeCell ref="I9:K9"/>
    <mergeCell ref="I10:K10"/>
    <mergeCell ref="D51:E51"/>
    <mergeCell ref="D50:E50"/>
    <mergeCell ref="H51:I51"/>
    <mergeCell ref="C11:E11"/>
    <mergeCell ref="C12:E12"/>
    <mergeCell ref="I16:K16"/>
    <mergeCell ref="C15:E15"/>
    <mergeCell ref="C13:E13"/>
    <mergeCell ref="F10:H10"/>
    <mergeCell ref="L16:N16"/>
    <mergeCell ref="I11:K11"/>
    <mergeCell ref="I12:K12"/>
    <mergeCell ref="I13:K13"/>
    <mergeCell ref="L11:N11"/>
    <mergeCell ref="L12:N12"/>
    <mergeCell ref="L14:N14"/>
    <mergeCell ref="L15:N15"/>
    <mergeCell ref="A5:B5"/>
    <mergeCell ref="C5:F5"/>
    <mergeCell ref="A6:B6"/>
    <mergeCell ref="C6:F6"/>
    <mergeCell ref="F9:H9"/>
  </mergeCells>
  <pageMargins left="0.19685039370078741" right="0.19685039370078741" top="0.74803149606299213" bottom="0.35433070866141736" header="0.31496062992125984" footer="0.31496062992125984"/>
  <pageSetup paperSize="9" scale="61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CCFFFF"/>
    <pageSetUpPr fitToPage="1"/>
  </sheetPr>
  <dimension ref="A1:O39"/>
  <sheetViews>
    <sheetView zoomScale="90" zoomScaleNormal="90" workbookViewId="0">
      <selection activeCell="N8" sqref="N8"/>
    </sheetView>
  </sheetViews>
  <sheetFormatPr defaultRowHeight="14.25"/>
  <cols>
    <col min="1" max="1" width="12.140625" style="1140" customWidth="1"/>
    <col min="2" max="2" width="10.7109375" style="1140" customWidth="1"/>
    <col min="3" max="3" width="11" style="1140" customWidth="1"/>
    <col min="4" max="4" width="11.42578125" style="1140" customWidth="1"/>
    <col min="5" max="5" width="14.5703125" style="1140" customWidth="1"/>
    <col min="6" max="6" width="12.85546875" style="1140" customWidth="1"/>
    <col min="7" max="7" width="16.28515625" style="1140" customWidth="1"/>
    <col min="8" max="8" width="19.28515625" style="1140" customWidth="1"/>
    <col min="9" max="9" width="24.140625" style="1140" customWidth="1"/>
    <col min="10" max="10" width="21.7109375" style="1140" customWidth="1"/>
    <col min="11" max="11" width="15.42578125" style="1140" customWidth="1"/>
    <col min="12" max="12" width="13.28515625" style="1140" customWidth="1"/>
    <col min="13" max="13" width="25" style="1140" customWidth="1"/>
    <col min="14" max="14" width="14" style="1140" customWidth="1"/>
    <col min="15" max="15" width="12.5703125" style="1140" customWidth="1"/>
    <col min="16" max="16384" width="9.140625" style="1140"/>
  </cols>
  <sheetData>
    <row r="1" spans="1:15">
      <c r="A1" s="1138"/>
      <c r="B1" s="1139"/>
      <c r="C1" s="1139"/>
      <c r="D1" s="1139"/>
      <c r="E1" s="1924"/>
      <c r="F1" s="1924"/>
      <c r="G1" s="1924"/>
      <c r="H1" s="1924"/>
      <c r="I1" s="1112"/>
      <c r="J1" s="1139"/>
      <c r="K1" s="1139"/>
      <c r="L1" s="1139"/>
      <c r="M1" s="1112" t="s">
        <v>392</v>
      </c>
      <c r="N1" s="1139"/>
      <c r="O1" s="1139"/>
    </row>
    <row r="2" spans="1:15" ht="15.75">
      <c r="A2" s="1818" t="s">
        <v>640</v>
      </c>
      <c r="B2" s="1818"/>
      <c r="C2" s="1818"/>
      <c r="D2" s="1818"/>
      <c r="E2" s="1818"/>
      <c r="F2" s="1818"/>
      <c r="G2" s="1818"/>
      <c r="H2" s="1818"/>
      <c r="I2" s="1818"/>
      <c r="J2" s="1818"/>
      <c r="K2" s="1818"/>
      <c r="L2" s="1818"/>
      <c r="M2" s="1818"/>
      <c r="N2" s="1141"/>
      <c r="O2" s="1141"/>
    </row>
    <row r="3" spans="1:15" ht="15.75">
      <c r="A3" s="1818" t="s">
        <v>641</v>
      </c>
      <c r="B3" s="1818"/>
      <c r="C3" s="1818"/>
      <c r="D3" s="1818"/>
      <c r="E3" s="1818"/>
      <c r="F3" s="1818"/>
      <c r="G3" s="1818"/>
      <c r="H3" s="1818"/>
      <c r="I3" s="1818"/>
      <c r="J3" s="1818"/>
      <c r="K3" s="1818"/>
      <c r="L3" s="1818"/>
      <c r="M3" s="1818"/>
      <c r="N3" s="1141"/>
      <c r="O3" s="1141"/>
    </row>
    <row r="4" spans="1:15">
      <c r="A4" s="1138"/>
      <c r="B4" s="1138"/>
      <c r="C4" s="1138"/>
      <c r="D4" s="1138"/>
      <c r="E4" s="1138"/>
      <c r="F4" s="1138"/>
      <c r="G4" s="1138"/>
      <c r="H4" s="1138"/>
      <c r="I4" s="1138"/>
      <c r="J4" s="1139"/>
      <c r="K4" s="1139"/>
      <c r="L4" s="1139"/>
      <c r="M4" s="1139"/>
      <c r="N4" s="1139"/>
      <c r="O4" s="1139"/>
    </row>
    <row r="5" spans="1:15" ht="15" customHeight="1">
      <c r="A5" s="1465" t="s">
        <v>241</v>
      </c>
      <c r="B5" s="1465"/>
      <c r="E5" s="1464"/>
      <c r="F5" s="1464"/>
      <c r="G5" s="1464"/>
      <c r="H5" s="1464"/>
      <c r="I5" s="1138"/>
      <c r="J5" s="1139"/>
      <c r="K5" s="1139"/>
      <c r="L5" s="1139"/>
      <c r="M5" s="1139"/>
      <c r="N5" s="1139"/>
      <c r="O5" s="1139"/>
    </row>
    <row r="6" spans="1:15" ht="14.25" customHeight="1">
      <c r="A6" s="1461" t="s">
        <v>242</v>
      </c>
      <c r="B6" s="1461"/>
      <c r="F6" s="1462" t="s">
        <v>243</v>
      </c>
      <c r="G6" s="1462"/>
      <c r="H6" s="1462"/>
      <c r="I6" s="1138"/>
      <c r="J6" s="1139"/>
      <c r="K6" s="1139"/>
      <c r="L6" s="1139"/>
      <c r="M6" s="1139"/>
      <c r="N6" s="1139"/>
      <c r="O6" s="1139"/>
    </row>
    <row r="7" spans="1:15">
      <c r="A7" s="1138"/>
      <c r="B7" s="1138"/>
      <c r="C7" s="1138"/>
      <c r="D7" s="1138"/>
      <c r="E7" s="1138"/>
      <c r="F7" s="1138"/>
      <c r="G7" s="1138"/>
      <c r="H7" s="1138"/>
      <c r="I7" s="1138"/>
      <c r="J7" s="1139"/>
      <c r="K7" s="1139"/>
      <c r="L7" s="1139"/>
      <c r="M7" s="1139"/>
      <c r="N7" s="1139"/>
      <c r="O7" s="1139"/>
    </row>
    <row r="8" spans="1:15" ht="15.75" thickBot="1">
      <c r="A8" s="1142"/>
      <c r="B8" s="1142"/>
      <c r="C8" s="1142"/>
      <c r="D8" s="1142"/>
      <c r="E8" s="1142"/>
      <c r="F8" s="1142"/>
      <c r="G8" s="1142"/>
      <c r="H8" s="1142"/>
      <c r="I8" s="1142"/>
      <c r="J8" s="1142"/>
      <c r="K8" s="1142"/>
      <c r="L8" s="1142"/>
      <c r="M8" s="1142"/>
      <c r="N8" s="1105" t="s">
        <v>120</v>
      </c>
      <c r="O8" s="1142"/>
    </row>
    <row r="9" spans="1:15" ht="15" customHeight="1">
      <c r="A9" s="1813" t="s">
        <v>597</v>
      </c>
      <c r="B9" s="1815" t="s">
        <v>587</v>
      </c>
      <c r="C9" s="1815"/>
      <c r="D9" s="1815" t="s">
        <v>588</v>
      </c>
      <c r="E9" s="1815" t="s">
        <v>606</v>
      </c>
      <c r="F9" s="1815" t="s">
        <v>607</v>
      </c>
      <c r="G9" s="1805" t="s">
        <v>608</v>
      </c>
      <c r="H9" s="1805" t="s">
        <v>604</v>
      </c>
      <c r="I9" s="1805" t="s">
        <v>705</v>
      </c>
      <c r="J9" s="1805" t="s">
        <v>589</v>
      </c>
      <c r="K9" s="1805" t="s">
        <v>714</v>
      </c>
      <c r="L9" s="1805" t="s">
        <v>712</v>
      </c>
      <c r="M9" s="1931" t="s">
        <v>601</v>
      </c>
      <c r="N9" s="1807" t="s">
        <v>590</v>
      </c>
      <c r="O9" s="1143"/>
    </row>
    <row r="10" spans="1:15" ht="54" customHeight="1" thickBot="1">
      <c r="A10" s="1814"/>
      <c r="B10" s="1116" t="s">
        <v>591</v>
      </c>
      <c r="C10" s="1116" t="s">
        <v>592</v>
      </c>
      <c r="D10" s="1816"/>
      <c r="E10" s="1816"/>
      <c r="F10" s="1816"/>
      <c r="G10" s="1806"/>
      <c r="H10" s="1806"/>
      <c r="I10" s="1806"/>
      <c r="J10" s="1806"/>
      <c r="K10" s="1806"/>
      <c r="L10" s="1806"/>
      <c r="M10" s="1932"/>
      <c r="N10" s="1808"/>
      <c r="O10" s="1143"/>
    </row>
    <row r="11" spans="1:15" ht="15" customHeight="1">
      <c r="A11" s="1925"/>
      <c r="B11" s="1928"/>
      <c r="C11" s="1928"/>
      <c r="D11" s="1928"/>
      <c r="E11" s="1921"/>
      <c r="F11" s="1921"/>
      <c r="G11" s="1921"/>
      <c r="H11" s="803" t="s">
        <v>598</v>
      </c>
      <c r="I11" s="790"/>
      <c r="J11" s="790"/>
      <c r="K11" s="791"/>
      <c r="L11" s="791"/>
      <c r="M11" s="1915"/>
      <c r="N11" s="1881"/>
      <c r="O11" s="1143"/>
    </row>
    <row r="12" spans="1:15" ht="15" customHeight="1">
      <c r="A12" s="1926"/>
      <c r="B12" s="1929"/>
      <c r="C12" s="1929"/>
      <c r="D12" s="1929"/>
      <c r="E12" s="1922"/>
      <c r="F12" s="1922"/>
      <c r="G12" s="1922"/>
      <c r="H12" s="805" t="s">
        <v>599</v>
      </c>
      <c r="I12" s="792"/>
      <c r="J12" s="792"/>
      <c r="K12" s="793"/>
      <c r="L12" s="793"/>
      <c r="M12" s="1916"/>
      <c r="N12" s="1882"/>
      <c r="O12" s="1143"/>
    </row>
    <row r="13" spans="1:15" ht="15" customHeight="1">
      <c r="A13" s="1926"/>
      <c r="B13" s="1929"/>
      <c r="C13" s="1929"/>
      <c r="D13" s="1929"/>
      <c r="E13" s="1922"/>
      <c r="F13" s="1922"/>
      <c r="G13" s="1922"/>
      <c r="H13" s="1106" t="s">
        <v>594</v>
      </c>
      <c r="I13" s="1107"/>
      <c r="J13" s="1107"/>
      <c r="K13" s="794"/>
      <c r="L13" s="794"/>
      <c r="M13" s="1916"/>
      <c r="N13" s="1882"/>
      <c r="O13" s="1143"/>
    </row>
    <row r="14" spans="1:15" ht="17.25" customHeight="1">
      <c r="A14" s="1927"/>
      <c r="B14" s="1930"/>
      <c r="C14" s="1930"/>
      <c r="D14" s="1930"/>
      <c r="E14" s="1923"/>
      <c r="F14" s="1923"/>
      <c r="G14" s="1923"/>
      <c r="H14" s="805" t="s">
        <v>600</v>
      </c>
      <c r="I14" s="792"/>
      <c r="J14" s="792"/>
      <c r="K14" s="793"/>
      <c r="L14" s="793"/>
      <c r="M14" s="1917"/>
      <c r="N14" s="1883"/>
      <c r="O14" s="1144"/>
    </row>
    <row r="15" spans="1:15" ht="15.75" thickBot="1">
      <c r="A15" s="1933" t="s">
        <v>609</v>
      </c>
      <c r="B15" s="1934"/>
      <c r="C15" s="1934"/>
      <c r="D15" s="1934"/>
      <c r="E15" s="1934"/>
      <c r="F15" s="1934"/>
      <c r="G15" s="1934"/>
      <c r="H15" s="1934"/>
      <c r="I15" s="1934"/>
      <c r="J15" s="1934"/>
      <c r="K15" s="1934"/>
      <c r="L15" s="1934"/>
      <c r="M15" s="1145"/>
      <c r="N15" s="1146"/>
      <c r="O15" s="1147"/>
    </row>
    <row r="16" spans="1:15">
      <c r="A16" s="1492"/>
      <c r="B16" s="1492"/>
      <c r="C16" s="1492"/>
      <c r="D16" s="1492"/>
      <c r="E16" s="1492"/>
      <c r="F16" s="1492"/>
      <c r="G16" s="1492"/>
      <c r="H16" s="1492"/>
      <c r="I16" s="1492"/>
      <c r="J16" s="1492"/>
      <c r="K16" s="1492"/>
      <c r="L16" s="1492"/>
      <c r="M16" s="1492"/>
      <c r="N16" s="1148"/>
      <c r="O16" s="1147"/>
    </row>
    <row r="17" spans="1:15" ht="15" thickBot="1">
      <c r="A17" s="1493"/>
      <c r="B17" s="1493"/>
      <c r="C17" s="1493"/>
      <c r="D17" s="1493"/>
      <c r="E17" s="1493"/>
      <c r="F17" s="1493"/>
      <c r="G17" s="1493"/>
      <c r="H17" s="1493"/>
      <c r="I17" s="1493"/>
      <c r="J17" s="1493"/>
      <c r="K17" s="1495"/>
      <c r="L17" s="1495"/>
      <c r="M17" s="1495"/>
      <c r="N17" s="1148"/>
      <c r="O17" s="1147"/>
    </row>
    <row r="18" spans="1:15" ht="16.5" customHeight="1">
      <c r="A18" s="1494" t="s">
        <v>596</v>
      </c>
      <c r="B18" s="1490"/>
      <c r="C18" s="1490"/>
      <c r="D18" s="1490"/>
      <c r="E18" s="1490"/>
      <c r="F18" s="1490"/>
      <c r="G18" s="1490"/>
      <c r="H18" s="1490"/>
      <c r="I18" s="1490"/>
      <c r="J18" s="1491"/>
      <c r="K18" s="1495"/>
      <c r="L18" s="1495"/>
      <c r="M18" s="1495"/>
      <c r="N18" s="1148"/>
      <c r="O18" s="1147"/>
    </row>
    <row r="19" spans="1:15" ht="45.75" customHeight="1">
      <c r="A19" s="1918" t="s">
        <v>233</v>
      </c>
      <c r="B19" s="1919"/>
      <c r="C19" s="1919"/>
      <c r="D19" s="1920"/>
      <c r="E19" s="1909" t="s">
        <v>605</v>
      </c>
      <c r="F19" s="1905"/>
      <c r="G19" s="1903" t="s">
        <v>589</v>
      </c>
      <c r="H19" s="1904"/>
      <c r="I19" s="1220" t="s">
        <v>782</v>
      </c>
      <c r="J19" s="1496" t="s">
        <v>783</v>
      </c>
      <c r="K19" s="1495"/>
      <c r="L19" s="1495"/>
      <c r="M19" s="1495"/>
      <c r="N19" s="1148"/>
      <c r="O19" s="1147"/>
    </row>
    <row r="20" spans="1:15" ht="18.75" customHeight="1">
      <c r="A20" s="1911" t="s">
        <v>602</v>
      </c>
      <c r="B20" s="1912"/>
      <c r="C20" s="1912"/>
      <c r="D20" s="1913"/>
      <c r="E20" s="1903"/>
      <c r="F20" s="1905"/>
      <c r="G20" s="1903"/>
      <c r="H20" s="1904"/>
      <c r="I20" s="1221" t="s">
        <v>439</v>
      </c>
      <c r="J20" s="1497"/>
      <c r="K20" s="1495"/>
      <c r="L20" s="1495"/>
      <c r="M20" s="1495"/>
      <c r="N20" s="1148"/>
      <c r="O20" s="1147"/>
    </row>
    <row r="21" spans="1:15" ht="21" customHeight="1">
      <c r="A21" s="1906" t="s">
        <v>603</v>
      </c>
      <c r="B21" s="1907"/>
      <c r="C21" s="1907"/>
      <c r="D21" s="1908"/>
      <c r="E21" s="1903"/>
      <c r="F21" s="1905"/>
      <c r="G21" s="1903"/>
      <c r="H21" s="1904"/>
      <c r="I21" s="1221" t="s">
        <v>439</v>
      </c>
      <c r="J21" s="1497"/>
      <c r="K21" s="1495"/>
      <c r="L21" s="1495"/>
      <c r="M21" s="1495"/>
      <c r="N21" s="1148"/>
      <c r="O21" s="1147"/>
    </row>
    <row r="22" spans="1:15" ht="29.25" customHeight="1" thickBot="1">
      <c r="A22" s="1898" t="s">
        <v>785</v>
      </c>
      <c r="B22" s="1899"/>
      <c r="C22" s="1899"/>
      <c r="D22" s="1899"/>
      <c r="E22" s="1900"/>
      <c r="F22" s="1901"/>
      <c r="G22" s="1900"/>
      <c r="H22" s="1902"/>
      <c r="I22" s="1222" t="s">
        <v>806</v>
      </c>
      <c r="J22" s="1498"/>
      <c r="K22" s="1495"/>
      <c r="L22" s="1495"/>
      <c r="M22" s="1495"/>
      <c r="N22" s="1148"/>
      <c r="O22" s="1147"/>
    </row>
    <row r="23" spans="1:15">
      <c r="A23" s="1148"/>
      <c r="B23" s="1148"/>
      <c r="C23" s="1148"/>
      <c r="D23" s="1148"/>
      <c r="E23" s="1148"/>
      <c r="F23" s="1148"/>
      <c r="G23" s="1148"/>
      <c r="H23" s="1148"/>
      <c r="I23" s="1148"/>
      <c r="J23" s="1148"/>
      <c r="K23" s="1495"/>
      <c r="L23" s="1495"/>
      <c r="M23" s="1495"/>
      <c r="N23" s="1148"/>
      <c r="O23" s="1147"/>
    </row>
    <row r="24" spans="1:15">
      <c r="A24" s="1885"/>
      <c r="B24" s="1885"/>
      <c r="C24" s="1885"/>
      <c r="D24" s="1885"/>
      <c r="E24" s="1885"/>
      <c r="F24" s="1885"/>
      <c r="G24" s="1885"/>
      <c r="H24" s="1885"/>
      <c r="I24" s="1885"/>
      <c r="J24" s="1885"/>
      <c r="K24" s="1885"/>
      <c r="L24" s="1885"/>
      <c r="M24" s="1885"/>
      <c r="N24" s="1148"/>
      <c r="O24" s="1147"/>
    </row>
    <row r="25" spans="1:15" ht="15">
      <c r="A25" s="1895" t="s">
        <v>595</v>
      </c>
      <c r="B25" s="1896"/>
      <c r="C25" s="1896"/>
      <c r="D25" s="1896"/>
      <c r="E25" s="1896"/>
      <c r="F25" s="1896"/>
      <c r="G25" s="1896"/>
      <c r="H25" s="1896"/>
      <c r="I25" s="1896"/>
      <c r="J25" s="1897"/>
      <c r="L25" s="1149"/>
      <c r="M25" s="1149"/>
      <c r="N25" s="1148"/>
      <c r="O25" s="1147"/>
    </row>
    <row r="26" spans="1:15" ht="19.5" customHeight="1">
      <c r="A26" s="1892" t="s">
        <v>761</v>
      </c>
      <c r="B26" s="1893"/>
      <c r="C26" s="1893"/>
      <c r="D26" s="1893"/>
      <c r="E26" s="1893"/>
      <c r="F26" s="1893"/>
      <c r="G26" s="1893"/>
      <c r="H26" s="1893"/>
      <c r="I26" s="1893"/>
      <c r="J26" s="1894"/>
      <c r="L26" s="1149"/>
      <c r="M26" s="1149"/>
      <c r="N26" s="1148"/>
      <c r="O26" s="1147"/>
    </row>
    <row r="27" spans="1:15" ht="19.5" customHeight="1">
      <c r="A27" s="1892" t="s">
        <v>765</v>
      </c>
      <c r="B27" s="1893"/>
      <c r="C27" s="1893"/>
      <c r="D27" s="1893"/>
      <c r="E27" s="1893"/>
      <c r="F27" s="1893"/>
      <c r="G27" s="1893"/>
      <c r="H27" s="1893"/>
      <c r="I27" s="1893"/>
      <c r="J27" s="1894"/>
      <c r="L27" s="1149"/>
      <c r="M27" s="1149"/>
      <c r="N27" s="1148"/>
      <c r="O27" s="1147"/>
    </row>
    <row r="28" spans="1:15" ht="30" customHeight="1">
      <c r="A28" s="1886" t="s">
        <v>763</v>
      </c>
      <c r="B28" s="1887"/>
      <c r="C28" s="1887"/>
      <c r="D28" s="1887"/>
      <c r="E28" s="1887"/>
      <c r="F28" s="1887"/>
      <c r="G28" s="1887"/>
      <c r="H28" s="1887"/>
      <c r="I28" s="1887"/>
      <c r="J28" s="1888"/>
      <c r="K28" s="1143"/>
      <c r="L28" s="1149"/>
      <c r="M28" s="1149"/>
      <c r="N28" s="1148"/>
      <c r="O28" s="1147"/>
    </row>
    <row r="29" spans="1:15" ht="20.25" customHeight="1">
      <c r="A29" s="1889" t="s">
        <v>764</v>
      </c>
      <c r="B29" s="1890"/>
      <c r="C29" s="1890"/>
      <c r="D29" s="1890"/>
      <c r="E29" s="1890"/>
      <c r="F29" s="1890"/>
      <c r="G29" s="1890"/>
      <c r="H29" s="1890"/>
      <c r="I29" s="1890"/>
      <c r="J29" s="1891"/>
      <c r="K29" s="1150"/>
      <c r="L29" s="1149"/>
      <c r="M29" s="1149"/>
      <c r="N29" s="1148"/>
      <c r="O29" s="1147"/>
    </row>
    <row r="30" spans="1:15" ht="15">
      <c r="A30" s="1914"/>
      <c r="B30" s="1914"/>
      <c r="C30" s="1914"/>
      <c r="D30" s="1914"/>
      <c r="E30" s="1914"/>
      <c r="F30" s="1914"/>
      <c r="G30" s="1914"/>
      <c r="H30" s="1914"/>
      <c r="I30" s="1914"/>
      <c r="J30" s="1914"/>
      <c r="K30" s="1150"/>
      <c r="L30" s="1149"/>
      <c r="M30" s="1149"/>
      <c r="N30" s="1148"/>
      <c r="O30" s="1147"/>
    </row>
    <row r="31" spans="1:15" ht="15">
      <c r="B31" s="1151"/>
      <c r="C31" s="1151"/>
      <c r="D31" s="1152"/>
      <c r="E31" s="1150"/>
      <c r="F31" s="1150"/>
      <c r="G31" s="1152"/>
      <c r="H31" s="1150"/>
      <c r="I31" s="1150"/>
      <c r="J31" s="1150"/>
      <c r="K31" s="1150"/>
      <c r="L31" s="1149"/>
      <c r="M31" s="1149"/>
      <c r="N31" s="1148"/>
      <c r="O31" s="1147"/>
    </row>
    <row r="32" spans="1:15" ht="15">
      <c r="B32" s="1151"/>
      <c r="C32" s="1151"/>
      <c r="D32" s="1153"/>
      <c r="E32" s="1147"/>
      <c r="F32" s="1147"/>
      <c r="G32" s="1148"/>
      <c r="H32" s="1147"/>
      <c r="I32" s="1147"/>
      <c r="J32" s="1147"/>
      <c r="K32" s="1147"/>
      <c r="L32" s="1154"/>
      <c r="M32" s="1155"/>
      <c r="N32" s="1148"/>
      <c r="O32" s="1147"/>
    </row>
    <row r="33" spans="1:15">
      <c r="A33" s="1156"/>
      <c r="B33" s="1156"/>
      <c r="C33" s="1156"/>
      <c r="D33" s="1156"/>
      <c r="E33" s="1156"/>
      <c r="F33" s="1156"/>
      <c r="G33" s="1156"/>
      <c r="H33" s="1156"/>
      <c r="I33" s="1156"/>
      <c r="J33" s="1156"/>
      <c r="K33" s="1156"/>
      <c r="L33" s="1156"/>
      <c r="M33" s="1156"/>
      <c r="N33" s="1156"/>
      <c r="O33" s="1156"/>
    </row>
    <row r="34" spans="1:15" ht="15">
      <c r="A34" s="1884"/>
      <c r="B34" s="1884"/>
      <c r="C34" s="1885"/>
      <c r="D34" s="1885"/>
    </row>
    <row r="35" spans="1:15" ht="15">
      <c r="A35" s="1157"/>
    </row>
    <row r="38" spans="1:15" ht="15">
      <c r="B38" s="1910" t="s">
        <v>414</v>
      </c>
      <c r="C38" s="1910"/>
      <c r="D38" s="1159"/>
      <c r="E38" s="1160"/>
      <c r="F38" s="1160"/>
      <c r="G38" s="1159"/>
      <c r="H38" s="1158"/>
      <c r="I38" s="1161"/>
    </row>
    <row r="39" spans="1:15" ht="15" customHeight="1">
      <c r="B39" s="1880" t="s">
        <v>258</v>
      </c>
      <c r="C39" s="1880"/>
      <c r="D39" s="1159"/>
      <c r="E39" s="1880" t="s">
        <v>94</v>
      </c>
      <c r="F39" s="1880"/>
      <c r="G39" s="1159"/>
      <c r="H39" s="1162" t="s">
        <v>415</v>
      </c>
      <c r="I39" s="1163"/>
    </row>
  </sheetData>
  <sheetProtection formatCells="0" formatColumns="0" formatRows="0" insertColumns="0" insertRows="0" insertHyperlinks="0" sort="0" autoFilter="0" pivotTables="0"/>
  <mergeCells count="50">
    <mergeCell ref="E1:H1"/>
    <mergeCell ref="G20:H20"/>
    <mergeCell ref="A2:M2"/>
    <mergeCell ref="A3:M3"/>
    <mergeCell ref="I9:I10"/>
    <mergeCell ref="A11:A14"/>
    <mergeCell ref="B11:B14"/>
    <mergeCell ref="C11:C14"/>
    <mergeCell ref="D11:D14"/>
    <mergeCell ref="E11:E14"/>
    <mergeCell ref="L9:L10"/>
    <mergeCell ref="H9:H10"/>
    <mergeCell ref="A9:A10"/>
    <mergeCell ref="M9:M10"/>
    <mergeCell ref="A15:L15"/>
    <mergeCell ref="N9:N10"/>
    <mergeCell ref="M11:M14"/>
    <mergeCell ref="A19:D19"/>
    <mergeCell ref="E9:E10"/>
    <mergeCell ref="D9:D10"/>
    <mergeCell ref="K9:K10"/>
    <mergeCell ref="F11:F14"/>
    <mergeCell ref="G11:G14"/>
    <mergeCell ref="G9:G10"/>
    <mergeCell ref="A21:D21"/>
    <mergeCell ref="E19:F19"/>
    <mergeCell ref="B9:C9"/>
    <mergeCell ref="E21:F21"/>
    <mergeCell ref="B38:C38"/>
    <mergeCell ref="F9:F10"/>
    <mergeCell ref="A20:D20"/>
    <mergeCell ref="A30:J30"/>
    <mergeCell ref="G21:H21"/>
    <mergeCell ref="J9:J10"/>
    <mergeCell ref="B39:C39"/>
    <mergeCell ref="E39:F39"/>
    <mergeCell ref="N11:N14"/>
    <mergeCell ref="A34:B34"/>
    <mergeCell ref="C34:D34"/>
    <mergeCell ref="A28:J28"/>
    <mergeCell ref="A29:J29"/>
    <mergeCell ref="A26:J26"/>
    <mergeCell ref="A25:J25"/>
    <mergeCell ref="A24:M24"/>
    <mergeCell ref="A22:D22"/>
    <mergeCell ref="E22:F22"/>
    <mergeCell ref="G22:H22"/>
    <mergeCell ref="G19:H19"/>
    <mergeCell ref="E20:F20"/>
    <mergeCell ref="A27:J27"/>
  </mergeCells>
  <pageMargins left="0.19685039370078741" right="0.19685039370078741" top="0.74803149606299213" bottom="0.35433070866141736" header="0.31496062992125984" footer="0.31496062992125984"/>
  <pageSetup paperSize="9" scale="66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CCFFFF"/>
    <pageSetUpPr fitToPage="1"/>
  </sheetPr>
  <dimension ref="A1:K27"/>
  <sheetViews>
    <sheetView zoomScale="90" zoomScaleNormal="90" workbookViewId="0">
      <selection activeCell="J7" sqref="J7"/>
    </sheetView>
  </sheetViews>
  <sheetFormatPr defaultRowHeight="15"/>
  <cols>
    <col min="1" max="1" width="12.140625" style="1111" customWidth="1"/>
    <col min="2" max="2" width="10.7109375" style="1111" customWidth="1"/>
    <col min="3" max="3" width="11" style="1111" customWidth="1"/>
    <col min="4" max="4" width="11.42578125" style="1111" customWidth="1"/>
    <col min="5" max="5" width="14.5703125" style="1111" customWidth="1"/>
    <col min="6" max="6" width="32.28515625" style="1111" customWidth="1"/>
    <col min="7" max="7" width="15.42578125" style="1111" customWidth="1"/>
    <col min="8" max="8" width="15.28515625" style="1111" customWidth="1"/>
    <col min="9" max="9" width="25" style="1111" customWidth="1"/>
    <col min="10" max="10" width="14.85546875" style="1111" customWidth="1"/>
    <col min="11" max="11" width="12.5703125" style="1111" customWidth="1"/>
    <col min="12" max="16384" width="9.140625" style="1111"/>
  </cols>
  <sheetData>
    <row r="1" spans="1:11">
      <c r="A1" s="1108"/>
      <c r="B1" s="1109"/>
      <c r="C1" s="1109"/>
      <c r="D1" s="1109"/>
      <c r="E1" s="1110"/>
      <c r="F1" s="1109"/>
      <c r="G1" s="1109"/>
      <c r="H1" s="1109"/>
      <c r="J1" s="1110" t="s">
        <v>392</v>
      </c>
      <c r="K1" s="1109"/>
    </row>
    <row r="2" spans="1:11" ht="15.75">
      <c r="A2" s="1818" t="s">
        <v>642</v>
      </c>
      <c r="B2" s="1818"/>
      <c r="C2" s="1818"/>
      <c r="D2" s="1818"/>
      <c r="E2" s="1818"/>
      <c r="F2" s="1818"/>
      <c r="G2" s="1818"/>
      <c r="H2" s="1818"/>
      <c r="I2" s="1818"/>
      <c r="J2" s="1113"/>
      <c r="K2" s="1113"/>
    </row>
    <row r="3" spans="1:11" ht="15.75">
      <c r="A3" s="1818" t="s">
        <v>643</v>
      </c>
      <c r="B3" s="1818"/>
      <c r="C3" s="1818"/>
      <c r="D3" s="1818"/>
      <c r="E3" s="1818"/>
      <c r="F3" s="1818"/>
      <c r="G3" s="1818"/>
      <c r="H3" s="1818"/>
      <c r="I3" s="1818"/>
      <c r="J3" s="1113"/>
      <c r="K3" s="1113"/>
    </row>
    <row r="4" spans="1:11" ht="15.75">
      <c r="A4" s="1444"/>
      <c r="B4" s="1444"/>
      <c r="C4" s="1444"/>
      <c r="D4" s="1444"/>
      <c r="E4" s="1444"/>
      <c r="F4" s="1444"/>
      <c r="G4" s="1444"/>
      <c r="H4" s="1444"/>
      <c r="I4" s="1444"/>
      <c r="J4" s="1113"/>
      <c r="K4" s="1113"/>
    </row>
    <row r="5" spans="1:11" ht="15.75">
      <c r="A5" s="1786" t="s">
        <v>241</v>
      </c>
      <c r="B5" s="1786"/>
      <c r="E5" s="1464"/>
      <c r="F5" s="1464"/>
      <c r="G5" s="1464"/>
      <c r="H5" s="1464"/>
      <c r="I5" s="1444"/>
      <c r="J5" s="1113"/>
      <c r="K5" s="1113"/>
    </row>
    <row r="6" spans="1:11" ht="15.75" customHeight="1">
      <c r="A6" s="1461" t="s">
        <v>242</v>
      </c>
      <c r="B6" s="1461"/>
      <c r="F6" s="1462" t="s">
        <v>243</v>
      </c>
      <c r="G6" s="1462"/>
      <c r="H6" s="1462"/>
      <c r="I6" s="1444"/>
      <c r="J6" s="1113"/>
      <c r="K6" s="1113"/>
    </row>
    <row r="7" spans="1:11" ht="16.5" thickBot="1">
      <c r="A7" s="1817"/>
      <c r="B7" s="1817"/>
      <c r="C7" s="1817"/>
      <c r="D7" s="1817"/>
      <c r="E7" s="1817"/>
      <c r="F7" s="1817"/>
      <c r="G7" s="1817"/>
      <c r="H7" s="1817"/>
      <c r="I7" s="1817"/>
      <c r="J7" s="1105" t="s">
        <v>120</v>
      </c>
      <c r="K7" s="1114"/>
    </row>
    <row r="8" spans="1:11" ht="15" customHeight="1">
      <c r="A8" s="1813" t="s">
        <v>615</v>
      </c>
      <c r="B8" s="1815" t="s">
        <v>587</v>
      </c>
      <c r="C8" s="1815"/>
      <c r="D8" s="1815" t="s">
        <v>588</v>
      </c>
      <c r="E8" s="1815" t="s">
        <v>617</v>
      </c>
      <c r="F8" s="1805" t="s">
        <v>618</v>
      </c>
      <c r="G8" s="1805" t="s">
        <v>713</v>
      </c>
      <c r="H8" s="1805" t="s">
        <v>712</v>
      </c>
      <c r="I8" s="1931" t="s">
        <v>601</v>
      </c>
      <c r="J8" s="1807" t="s">
        <v>590</v>
      </c>
      <c r="K8" s="1115"/>
    </row>
    <row r="9" spans="1:11" ht="54" customHeight="1" thickBot="1">
      <c r="A9" s="1814"/>
      <c r="B9" s="1116" t="s">
        <v>591</v>
      </c>
      <c r="C9" s="1116" t="s">
        <v>592</v>
      </c>
      <c r="D9" s="1816"/>
      <c r="E9" s="1816"/>
      <c r="F9" s="1806"/>
      <c r="G9" s="1806"/>
      <c r="H9" s="1806"/>
      <c r="I9" s="1932"/>
      <c r="J9" s="1808"/>
      <c r="K9" s="1115"/>
    </row>
    <row r="10" spans="1:11" ht="15" customHeight="1">
      <c r="A10" s="1925" t="s">
        <v>612</v>
      </c>
      <c r="B10" s="1928"/>
      <c r="C10" s="1928"/>
      <c r="D10" s="1928"/>
      <c r="E10" s="1921"/>
      <c r="F10" s="790" t="s">
        <v>619</v>
      </c>
      <c r="G10" s="1007"/>
      <c r="H10" s="1007"/>
      <c r="I10" s="1915"/>
      <c r="J10" s="1915"/>
      <c r="K10" s="1118"/>
    </row>
    <row r="11" spans="1:11" ht="15" customHeight="1">
      <c r="A11" s="1926"/>
      <c r="B11" s="1929"/>
      <c r="C11" s="1929"/>
      <c r="D11" s="1929"/>
      <c r="E11" s="1922"/>
      <c r="F11" s="792" t="s">
        <v>620</v>
      </c>
      <c r="G11" s="1005"/>
      <c r="H11" s="1006"/>
      <c r="I11" s="1916"/>
      <c r="J11" s="1916"/>
      <c r="K11" s="1118"/>
    </row>
    <row r="12" spans="1:11" ht="15" customHeight="1">
      <c r="A12" s="1926" t="s">
        <v>614</v>
      </c>
      <c r="B12" s="1929"/>
      <c r="C12" s="1929"/>
      <c r="D12" s="1929"/>
      <c r="E12" s="1922"/>
      <c r="F12" s="1107" t="s">
        <v>621</v>
      </c>
      <c r="G12" s="1006"/>
      <c r="H12" s="1005"/>
      <c r="I12" s="1916"/>
      <c r="J12" s="1916"/>
      <c r="K12" s="1118"/>
    </row>
    <row r="13" spans="1:11" ht="15.75" customHeight="1" thickBot="1">
      <c r="A13" s="1927"/>
      <c r="B13" s="1930"/>
      <c r="C13" s="1930"/>
      <c r="D13" s="1930"/>
      <c r="E13" s="1923"/>
      <c r="F13" s="792" t="s">
        <v>621</v>
      </c>
      <c r="G13" s="1004"/>
      <c r="H13" s="1004"/>
      <c r="I13" s="1917"/>
      <c r="J13" s="1917"/>
      <c r="K13" s="1118"/>
    </row>
    <row r="14" spans="1:11">
      <c r="A14" s="1925" t="s">
        <v>613</v>
      </c>
      <c r="B14" s="1928"/>
      <c r="C14" s="1928"/>
      <c r="D14" s="1928"/>
      <c r="E14" s="1921"/>
      <c r="F14" s="790"/>
      <c r="G14" s="1007"/>
      <c r="H14" s="1007"/>
      <c r="I14" s="1915"/>
      <c r="J14" s="1915"/>
      <c r="K14" s="1118"/>
    </row>
    <row r="15" spans="1:11">
      <c r="A15" s="1926"/>
      <c r="B15" s="1929"/>
      <c r="C15" s="1929"/>
      <c r="D15" s="1929"/>
      <c r="E15" s="1922"/>
      <c r="F15" s="792"/>
      <c r="G15" s="1005"/>
      <c r="H15" s="1006"/>
      <c r="I15" s="1916"/>
      <c r="J15" s="1916"/>
      <c r="K15" s="1118"/>
    </row>
    <row r="16" spans="1:11">
      <c r="A16" s="1926" t="s">
        <v>616</v>
      </c>
      <c r="B16" s="1929"/>
      <c r="C16" s="1929"/>
      <c r="D16" s="1929"/>
      <c r="E16" s="1922"/>
      <c r="F16" s="1107"/>
      <c r="G16" s="1006"/>
      <c r="H16" s="1005"/>
      <c r="I16" s="1916"/>
      <c r="J16" s="1916"/>
      <c r="K16" s="1118"/>
    </row>
    <row r="17" spans="1:11">
      <c r="A17" s="1927"/>
      <c r="B17" s="1930"/>
      <c r="C17" s="1930"/>
      <c r="D17" s="1930"/>
      <c r="E17" s="1923"/>
      <c r="F17" s="792"/>
      <c r="G17" s="1006"/>
      <c r="H17" s="1006"/>
      <c r="I17" s="1917"/>
      <c r="J17" s="1917"/>
      <c r="K17" s="1118"/>
    </row>
    <row r="18" spans="1:11" ht="15.75" thickBot="1">
      <c r="A18" s="1933" t="s">
        <v>609</v>
      </c>
      <c r="B18" s="1934"/>
      <c r="C18" s="1934"/>
      <c r="D18" s="1934"/>
      <c r="E18" s="1934"/>
      <c r="F18" s="1934"/>
      <c r="G18" s="1934"/>
      <c r="H18" s="1934"/>
      <c r="I18" s="1145"/>
      <c r="J18" s="1145"/>
      <c r="K18" s="1118"/>
    </row>
    <row r="19" spans="1:11">
      <c r="A19" s="1218"/>
      <c r="B19" s="1218"/>
      <c r="C19" s="1218"/>
      <c r="D19" s="1218"/>
      <c r="E19" s="1218"/>
      <c r="F19" s="1218"/>
      <c r="G19" s="1218"/>
      <c r="H19" s="1218"/>
      <c r="I19" s="1219"/>
      <c r="J19" s="1219"/>
      <c r="K19" s="1118"/>
    </row>
    <row r="20" spans="1:11">
      <c r="A20" s="1121"/>
      <c r="B20" s="1121"/>
      <c r="C20" s="1121"/>
      <c r="D20" s="1121"/>
      <c r="E20" s="1121"/>
      <c r="F20" s="1121"/>
      <c r="G20" s="1121"/>
      <c r="H20" s="1121"/>
      <c r="I20" s="1122"/>
      <c r="J20" s="1128"/>
      <c r="K20" s="1118"/>
    </row>
    <row r="21" spans="1:11" ht="15.75">
      <c r="A21" s="1821" t="s">
        <v>595</v>
      </c>
      <c r="B21" s="1822"/>
      <c r="C21" s="1822"/>
      <c r="D21" s="1822"/>
      <c r="E21" s="1822"/>
      <c r="F21" s="1822"/>
      <c r="G21" s="1223"/>
      <c r="H21" s="1225"/>
      <c r="I21" s="1225"/>
      <c r="J21" s="1226"/>
      <c r="K21" s="1118"/>
    </row>
    <row r="22" spans="1:11" ht="18" customHeight="1">
      <c r="A22" s="1935" t="s">
        <v>762</v>
      </c>
      <c r="B22" s="1936"/>
      <c r="C22" s="1936"/>
      <c r="D22" s="1936"/>
      <c r="E22" s="1936"/>
      <c r="F22" s="1936"/>
      <c r="G22" s="1936"/>
      <c r="H22" s="1936"/>
      <c r="I22" s="1936"/>
      <c r="J22" s="1937"/>
      <c r="K22" s="1118"/>
    </row>
    <row r="23" spans="1:11">
      <c r="J23" s="1128"/>
      <c r="K23" s="1118"/>
    </row>
    <row r="25" spans="1:11">
      <c r="B25" s="1939" t="s">
        <v>414</v>
      </c>
      <c r="C25" s="1939"/>
      <c r="D25" s="1939"/>
    </row>
    <row r="26" spans="1:11" ht="15.75" customHeight="1">
      <c r="B26" s="1795"/>
      <c r="C26" s="1795"/>
      <c r="D26" s="1795"/>
      <c r="F26" s="1164"/>
      <c r="H26" s="1165"/>
      <c r="I26" s="1165"/>
    </row>
    <row r="27" spans="1:11">
      <c r="B27" s="1787" t="s">
        <v>258</v>
      </c>
      <c r="C27" s="1787"/>
      <c r="D27" s="1787"/>
      <c r="F27" s="1137" t="s">
        <v>94</v>
      </c>
      <c r="H27" s="1938" t="s">
        <v>415</v>
      </c>
      <c r="I27" s="1938"/>
    </row>
  </sheetData>
  <sheetProtection sort="0" autoFilter="0" pivotTables="0"/>
  <mergeCells count="35">
    <mergeCell ref="I14:I17"/>
    <mergeCell ref="A16:A17"/>
    <mergeCell ref="A18:H18"/>
    <mergeCell ref="A21:F21"/>
    <mergeCell ref="A14:A15"/>
    <mergeCell ref="B14:B17"/>
    <mergeCell ref="C14:C17"/>
    <mergeCell ref="E14:E17"/>
    <mergeCell ref="A2:I2"/>
    <mergeCell ref="A3:I3"/>
    <mergeCell ref="F8:F9"/>
    <mergeCell ref="G8:G9"/>
    <mergeCell ref="H8:H9"/>
    <mergeCell ref="A7:I7"/>
    <mergeCell ref="A8:A9"/>
    <mergeCell ref="B8:C8"/>
    <mergeCell ref="D8:D9"/>
    <mergeCell ref="E8:E9"/>
    <mergeCell ref="A5:B5"/>
    <mergeCell ref="J8:J9"/>
    <mergeCell ref="J10:J13"/>
    <mergeCell ref="J14:J17"/>
    <mergeCell ref="A22:J22"/>
    <mergeCell ref="H27:I27"/>
    <mergeCell ref="B25:D26"/>
    <mergeCell ref="B27:D27"/>
    <mergeCell ref="I10:I13"/>
    <mergeCell ref="I8:I9"/>
    <mergeCell ref="D14:D17"/>
    <mergeCell ref="A10:A11"/>
    <mergeCell ref="B10:B13"/>
    <mergeCell ref="C10:C13"/>
    <mergeCell ref="D10:D13"/>
    <mergeCell ref="E10:E13"/>
    <mergeCell ref="A12:A13"/>
  </mergeCells>
  <pageMargins left="0.19685039370078741" right="0.19685039370078741" top="0.74803149606299213" bottom="0.35433070866141736" header="0.31496062992125984" footer="0.31496062992125984"/>
  <pageSetup paperSize="9" scale="9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CCECFF"/>
  </sheetPr>
  <dimension ref="A1:I39"/>
  <sheetViews>
    <sheetView zoomScale="90" zoomScaleNormal="90" workbookViewId="0">
      <selection activeCell="B26" sqref="B26"/>
    </sheetView>
  </sheetViews>
  <sheetFormatPr defaultRowHeight="15"/>
  <cols>
    <col min="1" max="1" width="5.5703125" style="109" customWidth="1"/>
    <col min="2" max="2" width="45.5703125" style="109" customWidth="1"/>
    <col min="3" max="3" width="12.85546875" style="109" customWidth="1"/>
    <col min="4" max="5" width="18.42578125" style="109" customWidth="1"/>
    <col min="6" max="16384" width="9.140625" style="109"/>
  </cols>
  <sheetData>
    <row r="1" spans="1:5">
      <c r="E1" s="397" t="s">
        <v>392</v>
      </c>
    </row>
    <row r="3" spans="1:5" ht="15.75">
      <c r="A3" s="1940" t="s">
        <v>699</v>
      </c>
      <c r="B3" s="1940"/>
      <c r="C3" s="1940"/>
      <c r="D3" s="1940"/>
      <c r="E3" s="1940"/>
    </row>
    <row r="4" spans="1:5" ht="18.75" customHeight="1">
      <c r="A4" s="1209" t="s">
        <v>780</v>
      </c>
      <c r="B4" s="1199"/>
      <c r="C4" s="1199"/>
      <c r="D4" s="1199"/>
      <c r="E4" s="1199"/>
    </row>
    <row r="5" spans="1:5" ht="15.75">
      <c r="A5" s="1210"/>
      <c r="B5" s="1201" t="s">
        <v>781</v>
      </c>
      <c r="C5" s="1200"/>
      <c r="D5" s="1200"/>
      <c r="E5" s="1200"/>
    </row>
    <row r="6" spans="1:5" ht="15.75">
      <c r="A6" s="1210"/>
      <c r="B6" s="1201"/>
      <c r="C6" s="1200"/>
      <c r="D6" s="1200"/>
      <c r="E6" s="1200"/>
    </row>
    <row r="7" spans="1:5">
      <c r="A7" s="1465" t="s">
        <v>241</v>
      </c>
      <c r="B7" s="1465"/>
      <c r="C7" s="1464"/>
      <c r="D7" s="1464"/>
      <c r="E7" s="1464"/>
    </row>
    <row r="8" spans="1:5">
      <c r="A8" s="1461" t="s">
        <v>242</v>
      </c>
      <c r="B8" s="1461"/>
      <c r="C8" s="1140"/>
      <c r="D8" s="1462" t="s">
        <v>243</v>
      </c>
      <c r="E8" s="1462"/>
    </row>
    <row r="9" spans="1:5" ht="15.75" thickBot="1"/>
    <row r="10" spans="1:5" ht="27.75" customHeight="1" thickBot="1">
      <c r="A10" s="1486" t="s">
        <v>0</v>
      </c>
      <c r="B10" s="1487" t="s">
        <v>679</v>
      </c>
      <c r="C10" s="1487" t="s">
        <v>680</v>
      </c>
      <c r="D10" s="1488" t="s">
        <v>779</v>
      </c>
      <c r="E10" s="1489" t="s">
        <v>681</v>
      </c>
    </row>
    <row r="11" spans="1:5" ht="15.75">
      <c r="A11" s="1481">
        <v>1</v>
      </c>
      <c r="B11" s="1482" t="s">
        <v>682</v>
      </c>
      <c r="C11" s="1483" t="s">
        <v>54</v>
      </c>
      <c r="D11" s="1484"/>
      <c r="E11" s="1485"/>
    </row>
    <row r="12" spans="1:5">
      <c r="A12" s="876"/>
      <c r="B12" s="864" t="s">
        <v>8</v>
      </c>
      <c r="C12" s="1008"/>
      <c r="D12" s="865"/>
      <c r="E12" s="877"/>
    </row>
    <row r="13" spans="1:5" ht="32.25" customHeight="1">
      <c r="A13" s="876" t="s">
        <v>24</v>
      </c>
      <c r="B13" s="1099" t="s">
        <v>683</v>
      </c>
      <c r="C13" s="1467" t="s">
        <v>684</v>
      </c>
      <c r="D13" s="867"/>
      <c r="E13" s="878"/>
    </row>
    <row r="14" spans="1:5" ht="32.25" customHeight="1">
      <c r="A14" s="876" t="s">
        <v>25</v>
      </c>
      <c r="B14" s="1466" t="s">
        <v>685</v>
      </c>
      <c r="C14" s="1467" t="s">
        <v>54</v>
      </c>
      <c r="D14" s="867"/>
      <c r="E14" s="878"/>
    </row>
    <row r="15" spans="1:5">
      <c r="A15" s="876" t="s">
        <v>686</v>
      </c>
      <c r="B15" s="866" t="s">
        <v>687</v>
      </c>
      <c r="C15" s="1008" t="s">
        <v>688</v>
      </c>
      <c r="D15" s="870"/>
      <c r="E15" s="879"/>
    </row>
    <row r="16" spans="1:5">
      <c r="A16" s="876" t="s">
        <v>689</v>
      </c>
      <c r="B16" s="866" t="s">
        <v>690</v>
      </c>
      <c r="C16" s="1008" t="s">
        <v>691</v>
      </c>
      <c r="D16" s="871"/>
      <c r="E16" s="880"/>
    </row>
    <row r="17" spans="1:9" ht="15.75">
      <c r="A17" s="876" t="s">
        <v>273</v>
      </c>
      <c r="B17" s="1099" t="s">
        <v>692</v>
      </c>
      <c r="C17" s="1468" t="s">
        <v>684</v>
      </c>
      <c r="D17" s="863"/>
      <c r="E17" s="875"/>
    </row>
    <row r="18" spans="1:9" ht="15.75">
      <c r="A18" s="874" t="s">
        <v>271</v>
      </c>
      <c r="B18" s="862" t="s">
        <v>693</v>
      </c>
      <c r="C18" s="1009" t="s">
        <v>54</v>
      </c>
      <c r="D18" s="863"/>
      <c r="E18" s="875"/>
    </row>
    <row r="19" spans="1:9" ht="15.75">
      <c r="A19" s="874"/>
      <c r="B19" s="1100" t="s">
        <v>693</v>
      </c>
      <c r="C19" s="1101" t="s">
        <v>144</v>
      </c>
      <c r="D19" s="868"/>
      <c r="E19" s="881"/>
    </row>
    <row r="20" spans="1:9" ht="15.75">
      <c r="A20" s="874" t="s">
        <v>278</v>
      </c>
      <c r="B20" s="862" t="s">
        <v>694</v>
      </c>
      <c r="C20" s="1009" t="s">
        <v>54</v>
      </c>
      <c r="D20" s="863"/>
      <c r="E20" s="875"/>
    </row>
    <row r="21" spans="1:9" ht="15.75">
      <c r="A21" s="874"/>
      <c r="B21" s="1100" t="s">
        <v>694</v>
      </c>
      <c r="C21" s="1101" t="s">
        <v>144</v>
      </c>
      <c r="D21" s="868"/>
      <c r="E21" s="881"/>
    </row>
    <row r="22" spans="1:9" ht="15.75">
      <c r="A22" s="874" t="s">
        <v>279</v>
      </c>
      <c r="B22" s="862" t="s">
        <v>695</v>
      </c>
      <c r="C22" s="1009" t="s">
        <v>54</v>
      </c>
      <c r="D22" s="869"/>
      <c r="E22" s="882"/>
    </row>
    <row r="23" spans="1:9">
      <c r="A23" s="1470" t="s">
        <v>280</v>
      </c>
      <c r="B23" s="1469" t="s">
        <v>833</v>
      </c>
      <c r="C23" s="1468" t="s">
        <v>54</v>
      </c>
      <c r="D23" s="869"/>
      <c r="E23" s="882"/>
    </row>
    <row r="24" spans="1:9" ht="15.75">
      <c r="A24" s="874" t="s">
        <v>696</v>
      </c>
      <c r="B24" s="862" t="s">
        <v>838</v>
      </c>
      <c r="C24" s="1009" t="s">
        <v>54</v>
      </c>
      <c r="D24" s="869"/>
      <c r="E24" s="882"/>
    </row>
    <row r="25" spans="1:9" ht="16.5" thickBot="1">
      <c r="A25" s="1471"/>
      <c r="B25" s="1472"/>
      <c r="C25" s="1473"/>
      <c r="D25" s="1474"/>
      <c r="E25" s="1475"/>
    </row>
    <row r="26" spans="1:9" ht="15.75">
      <c r="A26" s="1476"/>
      <c r="B26" s="1477" t="s">
        <v>697</v>
      </c>
      <c r="C26" s="1478"/>
      <c r="D26" s="1479"/>
      <c r="E26" s="1480"/>
    </row>
    <row r="27" spans="1:9" ht="16.5" thickBot="1">
      <c r="A27" s="883"/>
      <c r="B27" s="884" t="s">
        <v>698</v>
      </c>
      <c r="C27" s="885"/>
      <c r="D27" s="886"/>
      <c r="E27" s="887"/>
    </row>
    <row r="29" spans="1:9" ht="15.75" thickBot="1"/>
    <row r="30" spans="1:9" ht="15.75">
      <c r="A30" s="1188" t="s">
        <v>596</v>
      </c>
      <c r="B30" s="1191"/>
      <c r="C30" s="1189"/>
      <c r="D30" s="1189"/>
      <c r="E30" s="1190"/>
      <c r="F30" s="471"/>
      <c r="G30" s="471"/>
      <c r="H30" s="471"/>
      <c r="I30" s="471"/>
    </row>
    <row r="31" spans="1:9" ht="39.75" customHeight="1">
      <c r="A31" s="1202" t="s">
        <v>778</v>
      </c>
      <c r="B31" s="1276"/>
      <c r="C31" s="1203"/>
      <c r="D31" s="1204" t="s">
        <v>680</v>
      </c>
      <c r="E31" s="1205" t="s">
        <v>777</v>
      </c>
      <c r="F31" s="471"/>
      <c r="G31" s="471"/>
      <c r="H31" s="471"/>
      <c r="I31" s="471"/>
    </row>
    <row r="32" spans="1:9" ht="24" customHeight="1" thickBot="1">
      <c r="A32" s="1275" t="s">
        <v>786</v>
      </c>
      <c r="B32" s="1277"/>
      <c r="C32" s="1206"/>
      <c r="D32" s="1207" t="s">
        <v>807</v>
      </c>
      <c r="E32" s="1208"/>
      <c r="F32" s="471"/>
      <c r="G32" s="471"/>
      <c r="H32" s="471"/>
      <c r="I32" s="471"/>
    </row>
    <row r="33" spans="1:9" ht="15.75">
      <c r="A33" s="471"/>
      <c r="B33" s="800"/>
      <c r="C33" s="800"/>
      <c r="D33" s="801"/>
      <c r="F33" s="471"/>
      <c r="G33" s="471"/>
      <c r="H33" s="471"/>
      <c r="I33" s="471"/>
    </row>
    <row r="34" spans="1:9" ht="15.75">
      <c r="A34" s="471"/>
      <c r="B34" s="800"/>
      <c r="C34" s="800"/>
      <c r="D34" s="801"/>
      <c r="E34" s="801"/>
      <c r="F34" s="471"/>
      <c r="G34" s="471"/>
      <c r="H34" s="471"/>
      <c r="I34" s="471"/>
    </row>
    <row r="35" spans="1:9" ht="15.75">
      <c r="A35" s="471"/>
      <c r="B35" s="800"/>
      <c r="C35" s="800"/>
      <c r="D35" s="801"/>
      <c r="E35" s="801"/>
      <c r="F35" s="471"/>
      <c r="G35" s="471"/>
      <c r="H35" s="471"/>
      <c r="I35" s="471"/>
    </row>
    <row r="36" spans="1:9" ht="15.75">
      <c r="A36" s="471"/>
      <c r="B36" s="800"/>
      <c r="C36" s="800"/>
      <c r="D36" s="801"/>
      <c r="E36" s="801"/>
      <c r="F36" s="471"/>
      <c r="G36" s="471"/>
      <c r="H36" s="471"/>
      <c r="I36" s="471"/>
    </row>
    <row r="37" spans="1:9">
      <c r="A37" s="471"/>
      <c r="B37" s="808"/>
      <c r="C37" s="808"/>
      <c r="D37" s="801"/>
      <c r="E37" s="808"/>
      <c r="F37" s="471"/>
      <c r="G37" s="471"/>
      <c r="H37" s="471"/>
      <c r="I37" s="471"/>
    </row>
    <row r="38" spans="1:9">
      <c r="B38" s="795" t="s">
        <v>414</v>
      </c>
      <c r="C38" s="801"/>
      <c r="D38" s="802"/>
      <c r="E38" s="548"/>
      <c r="F38" s="471"/>
      <c r="G38" s="471"/>
    </row>
    <row r="39" spans="1:9">
      <c r="B39" s="872" t="s">
        <v>258</v>
      </c>
      <c r="C39" s="873"/>
      <c r="D39" s="872" t="s">
        <v>94</v>
      </c>
      <c r="E39" s="99" t="s">
        <v>415</v>
      </c>
      <c r="F39" s="96"/>
    </row>
  </sheetData>
  <mergeCells count="1">
    <mergeCell ref="A3:E3"/>
  </mergeCells>
  <pageMargins left="0.70866141732283472" right="0.19685039370078741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M51"/>
  <sheetViews>
    <sheetView zoomScale="90" zoomScaleNormal="90" workbookViewId="0">
      <selection activeCell="B45" sqref="B45"/>
    </sheetView>
  </sheetViews>
  <sheetFormatPr defaultRowHeight="14.25"/>
  <cols>
    <col min="1" max="1" width="5.85546875" style="94" customWidth="1"/>
    <col min="2" max="2" width="37.5703125" style="94" customWidth="1"/>
    <col min="3" max="3" width="9.5703125" style="94" customWidth="1"/>
    <col min="4" max="4" width="14" style="94" customWidth="1"/>
    <col min="5" max="5" width="18.42578125" style="94" customWidth="1"/>
    <col min="6" max="6" width="19.7109375" style="94" customWidth="1"/>
    <col min="7" max="12" width="0" style="94" hidden="1" customWidth="1"/>
    <col min="13" max="13" width="0.28515625" style="94" customWidth="1"/>
    <col min="14" max="16384" width="9.140625" style="94"/>
  </cols>
  <sheetData>
    <row r="1" spans="1:6">
      <c r="D1" s="1568" t="s">
        <v>109</v>
      </c>
      <c r="E1" s="1568"/>
      <c r="F1" s="1568"/>
    </row>
    <row r="2" spans="1:6" ht="15.75">
      <c r="A2" s="1586" t="s">
        <v>539</v>
      </c>
      <c r="B2" s="1586"/>
      <c r="C2" s="1586"/>
      <c r="D2" s="1586"/>
      <c r="E2" s="1586"/>
      <c r="F2" s="1586"/>
    </row>
    <row r="3" spans="1:6" ht="32.25" customHeight="1">
      <c r="A3" s="1598" t="s">
        <v>521</v>
      </c>
      <c r="B3" s="1598"/>
      <c r="C3" s="1598"/>
      <c r="D3" s="1598"/>
      <c r="E3" s="1598"/>
      <c r="F3" s="1598"/>
    </row>
    <row r="4" spans="1:6" ht="14.25" customHeight="1">
      <c r="A4" s="148"/>
      <c r="B4" s="148"/>
      <c r="C4" s="148"/>
      <c r="D4" s="148"/>
      <c r="E4" s="148"/>
      <c r="F4" s="148"/>
    </row>
    <row r="5" spans="1:6" ht="18.75" customHeight="1">
      <c r="A5" s="1590" t="s">
        <v>241</v>
      </c>
      <c r="B5" s="1590"/>
      <c r="C5" s="1599"/>
      <c r="D5" s="1599"/>
      <c r="E5" s="1599"/>
      <c r="F5" s="1599"/>
    </row>
    <row r="6" spans="1:6" ht="15" customHeight="1">
      <c r="A6" s="1592" t="s">
        <v>242</v>
      </c>
      <c r="B6" s="1592"/>
      <c r="C6" s="1593" t="s">
        <v>243</v>
      </c>
      <c r="D6" s="1593"/>
      <c r="E6" s="1593"/>
      <c r="F6" s="1593"/>
    </row>
    <row r="7" spans="1:6" ht="17.25" customHeight="1">
      <c r="A7" s="1600" t="s">
        <v>522</v>
      </c>
      <c r="B7" s="1600"/>
      <c r="C7" s="149"/>
      <c r="D7" s="149"/>
      <c r="E7" s="149"/>
      <c r="F7" s="149"/>
    </row>
    <row r="8" spans="1:6" ht="19.5" customHeight="1">
      <c r="A8" s="1601" t="s">
        <v>523</v>
      </c>
      <c r="B8" s="1601"/>
      <c r="C8" s="1601"/>
      <c r="D8" s="1601"/>
      <c r="E8" s="1601"/>
      <c r="F8" s="1601"/>
    </row>
    <row r="9" spans="1:6" ht="12" customHeight="1" thickBot="1">
      <c r="A9" s="1602"/>
      <c r="B9" s="1602"/>
      <c r="C9" s="1602"/>
      <c r="D9" s="1602"/>
      <c r="E9" s="1602"/>
      <c r="F9" s="1602"/>
    </row>
    <row r="10" spans="1:6" ht="37.5" customHeight="1">
      <c r="A10" s="910" t="s">
        <v>15</v>
      </c>
      <c r="B10" s="905" t="s">
        <v>16</v>
      </c>
      <c r="C10" s="905" t="s">
        <v>2</v>
      </c>
      <c r="D10" s="905" t="s">
        <v>17</v>
      </c>
      <c r="E10" s="905" t="s">
        <v>32</v>
      </c>
      <c r="F10" s="917" t="s">
        <v>33</v>
      </c>
    </row>
    <row r="11" spans="1:6" ht="13.5" customHeight="1">
      <c r="A11" s="918">
        <v>1</v>
      </c>
      <c r="B11" s="919">
        <v>2</v>
      </c>
      <c r="C11" s="919">
        <v>3</v>
      </c>
      <c r="D11" s="919">
        <v>4</v>
      </c>
      <c r="E11" s="919">
        <v>5</v>
      </c>
      <c r="F11" s="920">
        <v>6</v>
      </c>
    </row>
    <row r="12" spans="1:6" ht="15">
      <c r="A12" s="154" t="s">
        <v>5</v>
      </c>
      <c r="B12" s="1595" t="s">
        <v>337</v>
      </c>
      <c r="C12" s="1596"/>
      <c r="D12" s="1596"/>
      <c r="E12" s="1596"/>
      <c r="F12" s="1597"/>
    </row>
    <row r="13" spans="1:6" ht="36">
      <c r="A13" s="154"/>
      <c r="B13" s="155" t="s">
        <v>524</v>
      </c>
      <c r="C13" s="1603"/>
      <c r="D13" s="1604"/>
      <c r="E13" s="1604"/>
      <c r="F13" s="1605"/>
    </row>
    <row r="14" spans="1:6">
      <c r="A14" s="157" t="s">
        <v>24</v>
      </c>
      <c r="B14" s="158"/>
      <c r="C14" s="159" t="s">
        <v>118</v>
      </c>
      <c r="D14" s="160"/>
      <c r="E14" s="160"/>
      <c r="F14" s="161"/>
    </row>
    <row r="15" spans="1:6">
      <c r="A15" s="157" t="s">
        <v>25</v>
      </c>
      <c r="B15" s="158"/>
      <c r="C15" s="159" t="s">
        <v>118</v>
      </c>
      <c r="D15" s="160"/>
      <c r="E15" s="160"/>
      <c r="F15" s="161"/>
    </row>
    <row r="16" spans="1:6">
      <c r="A16" s="157"/>
      <c r="B16" s="158" t="s">
        <v>301</v>
      </c>
      <c r="C16" s="160"/>
      <c r="D16" s="160"/>
      <c r="E16" s="160"/>
      <c r="F16" s="161"/>
    </row>
    <row r="17" spans="1:6">
      <c r="A17" s="157"/>
      <c r="B17" s="162" t="s">
        <v>65</v>
      </c>
      <c r="C17" s="160"/>
      <c r="D17" s="160"/>
      <c r="E17" s="160"/>
      <c r="F17" s="161"/>
    </row>
    <row r="18" spans="1:6" ht="15">
      <c r="A18" s="163" t="s">
        <v>6</v>
      </c>
      <c r="B18" s="1595" t="s">
        <v>70</v>
      </c>
      <c r="C18" s="1596"/>
      <c r="D18" s="1596"/>
      <c r="E18" s="1596"/>
      <c r="F18" s="1597"/>
    </row>
    <row r="19" spans="1:6" ht="24">
      <c r="A19" s="163"/>
      <c r="B19" s="155" t="s">
        <v>300</v>
      </c>
      <c r="C19" s="1603"/>
      <c r="D19" s="1604"/>
      <c r="E19" s="1604"/>
      <c r="F19" s="1605"/>
    </row>
    <row r="20" spans="1:6">
      <c r="A20" s="157" t="s">
        <v>19</v>
      </c>
      <c r="B20" s="158"/>
      <c r="C20" s="159" t="s">
        <v>112</v>
      </c>
      <c r="D20" s="160"/>
      <c r="E20" s="160"/>
      <c r="F20" s="161"/>
    </row>
    <row r="21" spans="1:6">
      <c r="A21" s="157" t="s">
        <v>20</v>
      </c>
      <c r="B21" s="158"/>
      <c r="C21" s="159" t="s">
        <v>112</v>
      </c>
      <c r="D21" s="160"/>
      <c r="E21" s="160"/>
      <c r="F21" s="161"/>
    </row>
    <row r="22" spans="1:6">
      <c r="A22" s="157"/>
      <c r="B22" s="160" t="s">
        <v>301</v>
      </c>
      <c r="C22" s="160"/>
      <c r="D22" s="160"/>
      <c r="E22" s="160"/>
      <c r="F22" s="161"/>
    </row>
    <row r="23" spans="1:6">
      <c r="A23" s="157"/>
      <c r="B23" s="164" t="s">
        <v>64</v>
      </c>
      <c r="C23" s="160"/>
      <c r="D23" s="160"/>
      <c r="E23" s="160"/>
      <c r="F23" s="161"/>
    </row>
    <row r="24" spans="1:6" ht="15">
      <c r="A24" s="163" t="s">
        <v>21</v>
      </c>
      <c r="B24" s="1595" t="s">
        <v>18</v>
      </c>
      <c r="C24" s="1596"/>
      <c r="D24" s="1596"/>
      <c r="E24" s="1596"/>
      <c r="F24" s="1597"/>
    </row>
    <row r="25" spans="1:6" ht="48">
      <c r="A25" s="163"/>
      <c r="B25" s="155" t="s">
        <v>525</v>
      </c>
      <c r="C25" s="165" t="s">
        <v>516</v>
      </c>
      <c r="D25" s="1603"/>
      <c r="E25" s="1604"/>
      <c r="F25" s="1605"/>
    </row>
    <row r="26" spans="1:6">
      <c r="A26" s="157" t="s">
        <v>22</v>
      </c>
      <c r="B26" s="158"/>
      <c r="C26" s="166"/>
      <c r="D26" s="160"/>
      <c r="E26" s="160"/>
      <c r="F26" s="161"/>
    </row>
    <row r="27" spans="1:6">
      <c r="A27" s="157" t="s">
        <v>23</v>
      </c>
      <c r="B27" s="158"/>
      <c r="C27" s="160"/>
      <c r="D27" s="160"/>
      <c r="E27" s="160"/>
      <c r="F27" s="161"/>
    </row>
    <row r="28" spans="1:6">
      <c r="A28" s="157"/>
      <c r="B28" s="160" t="s">
        <v>301</v>
      </c>
      <c r="C28" s="160"/>
      <c r="D28" s="160"/>
      <c r="E28" s="160"/>
      <c r="F28" s="161"/>
    </row>
    <row r="29" spans="1:6">
      <c r="A29" s="157"/>
      <c r="B29" s="164" t="s">
        <v>66</v>
      </c>
      <c r="C29" s="160"/>
      <c r="D29" s="160"/>
      <c r="E29" s="160"/>
      <c r="F29" s="161"/>
    </row>
    <row r="30" spans="1:6" ht="15">
      <c r="A30" s="163" t="s">
        <v>27</v>
      </c>
      <c r="B30" s="1595" t="s">
        <v>62</v>
      </c>
      <c r="C30" s="1596"/>
      <c r="D30" s="1596"/>
      <c r="E30" s="1596"/>
      <c r="F30" s="1597"/>
    </row>
    <row r="31" spans="1:6" ht="48">
      <c r="A31" s="163"/>
      <c r="B31" s="155" t="s">
        <v>309</v>
      </c>
      <c r="C31" s="1603"/>
      <c r="D31" s="1604"/>
      <c r="E31" s="1604"/>
      <c r="F31" s="1605"/>
    </row>
    <row r="32" spans="1:6">
      <c r="A32" s="157" t="s">
        <v>28</v>
      </c>
      <c r="B32" s="158"/>
      <c r="C32" s="159" t="s">
        <v>517</v>
      </c>
      <c r="D32" s="160"/>
      <c r="E32" s="160"/>
      <c r="F32" s="161"/>
    </row>
    <row r="33" spans="1:13">
      <c r="A33" s="157" t="s">
        <v>29</v>
      </c>
      <c r="B33" s="158"/>
      <c r="C33" s="159"/>
      <c r="D33" s="160"/>
      <c r="E33" s="160"/>
      <c r="F33" s="161"/>
    </row>
    <row r="34" spans="1:13">
      <c r="A34" s="157"/>
      <c r="B34" s="160" t="s">
        <v>301</v>
      </c>
      <c r="C34" s="160"/>
      <c r="D34" s="160"/>
      <c r="E34" s="160"/>
      <c r="F34" s="161"/>
    </row>
    <row r="35" spans="1:13">
      <c r="A35" s="157"/>
      <c r="B35" s="164" t="s">
        <v>67</v>
      </c>
      <c r="C35" s="160"/>
      <c r="D35" s="160"/>
      <c r="E35" s="160"/>
      <c r="F35" s="161"/>
    </row>
    <row r="36" spans="1:13" ht="15">
      <c r="A36" s="163" t="s">
        <v>30</v>
      </c>
      <c r="B36" s="1595" t="s">
        <v>63</v>
      </c>
      <c r="C36" s="1596"/>
      <c r="D36" s="1596"/>
      <c r="E36" s="1596"/>
      <c r="F36" s="1597"/>
    </row>
    <row r="37" spans="1:13">
      <c r="A37" s="157" t="s">
        <v>244</v>
      </c>
      <c r="B37" s="160" t="s">
        <v>526</v>
      </c>
      <c r="C37" s="159" t="s">
        <v>68</v>
      </c>
      <c r="D37" s="160"/>
      <c r="E37" s="160"/>
      <c r="F37" s="161"/>
    </row>
    <row r="38" spans="1:13">
      <c r="A38" s="157" t="s">
        <v>251</v>
      </c>
      <c r="B38" s="160" t="s">
        <v>301</v>
      </c>
      <c r="C38" s="160"/>
      <c r="D38" s="160"/>
      <c r="E38" s="160"/>
      <c r="F38" s="161"/>
    </row>
    <row r="39" spans="1:13">
      <c r="A39" s="157"/>
      <c r="B39" s="164" t="s">
        <v>69</v>
      </c>
      <c r="C39" s="160"/>
      <c r="D39" s="160"/>
      <c r="E39" s="160"/>
      <c r="F39" s="161"/>
    </row>
    <row r="40" spans="1:13" ht="15">
      <c r="A40" s="163"/>
      <c r="B40" s="167" t="s">
        <v>245</v>
      </c>
      <c r="C40" s="160"/>
      <c r="D40" s="160"/>
      <c r="E40" s="160"/>
      <c r="F40" s="161"/>
    </row>
    <row r="41" spans="1:13" ht="15">
      <c r="A41" s="168"/>
      <c r="B41" s="169" t="s">
        <v>809</v>
      </c>
      <c r="C41" s="160"/>
      <c r="D41" s="160"/>
      <c r="E41" s="160"/>
      <c r="F41" s="161"/>
    </row>
    <row r="42" spans="1:13" ht="15">
      <c r="A42" s="163"/>
      <c r="B42" s="169" t="s">
        <v>382</v>
      </c>
      <c r="C42" s="160"/>
      <c r="D42" s="160"/>
      <c r="E42" s="160"/>
      <c r="F42" s="161"/>
    </row>
    <row r="43" spans="1:13">
      <c r="A43" s="968"/>
      <c r="B43" s="969" t="s">
        <v>26</v>
      </c>
      <c r="C43" s="970"/>
      <c r="D43" s="970"/>
      <c r="E43" s="970"/>
      <c r="F43" s="971"/>
    </row>
    <row r="44" spans="1:13">
      <c r="A44" s="968"/>
      <c r="B44" s="969" t="s">
        <v>833</v>
      </c>
      <c r="C44" s="970"/>
      <c r="D44" s="970"/>
      <c r="E44" s="970"/>
      <c r="F44" s="971"/>
    </row>
    <row r="45" spans="1:13" ht="15" thickBot="1">
      <c r="A45" s="972"/>
      <c r="B45" s="973" t="s">
        <v>31</v>
      </c>
      <c r="C45" s="974"/>
      <c r="D45" s="974"/>
      <c r="E45" s="974"/>
      <c r="F45" s="975"/>
    </row>
    <row r="46" spans="1:13">
      <c r="A46" s="170"/>
    </row>
    <row r="47" spans="1:13">
      <c r="B47" s="95" t="s">
        <v>414</v>
      </c>
      <c r="C47" s="96"/>
      <c r="D47" s="97"/>
      <c r="E47" s="96"/>
      <c r="F47" s="97"/>
      <c r="G47" s="96"/>
      <c r="I47" s="1606"/>
      <c r="J47" s="1606"/>
      <c r="L47" s="1606"/>
      <c r="M47" s="1606"/>
    </row>
    <row r="48" spans="1:13">
      <c r="B48" s="98" t="s">
        <v>258</v>
      </c>
      <c r="C48" s="96"/>
      <c r="D48" s="99" t="s">
        <v>94</v>
      </c>
      <c r="E48" s="96"/>
      <c r="F48" s="98" t="s">
        <v>96</v>
      </c>
      <c r="G48" s="98"/>
      <c r="I48" s="1606"/>
      <c r="J48" s="1606"/>
      <c r="L48" s="1579"/>
      <c r="M48" s="1579"/>
    </row>
    <row r="49" spans="1:1">
      <c r="A49" s="170"/>
    </row>
    <row r="50" spans="1:1">
      <c r="A50" s="170"/>
    </row>
    <row r="51" spans="1:1">
      <c r="A51" s="170"/>
    </row>
  </sheetData>
  <mergeCells count="23">
    <mergeCell ref="I47:J47"/>
    <mergeCell ref="L47:M47"/>
    <mergeCell ref="I48:J48"/>
    <mergeCell ref="L48:M48"/>
    <mergeCell ref="C19:F19"/>
    <mergeCell ref="B24:F24"/>
    <mergeCell ref="D25:F25"/>
    <mergeCell ref="B30:F30"/>
    <mergeCell ref="C31:F31"/>
    <mergeCell ref="B36:F36"/>
    <mergeCell ref="B18:F18"/>
    <mergeCell ref="D1:F1"/>
    <mergeCell ref="A2:F2"/>
    <mergeCell ref="A3:F3"/>
    <mergeCell ref="A5:B5"/>
    <mergeCell ref="C5:F5"/>
    <mergeCell ref="A6:B6"/>
    <mergeCell ref="C6:F6"/>
    <mergeCell ref="A7:B7"/>
    <mergeCell ref="A8:F8"/>
    <mergeCell ref="A9:F9"/>
    <mergeCell ref="B12:F12"/>
    <mergeCell ref="C13:F13"/>
  </mergeCells>
  <pageMargins left="0.59055118110236227" right="0.19685039370078741" top="0.55118110236220474" bottom="0.35433070866141736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CC"/>
    <pageSetUpPr fitToPage="1"/>
  </sheetPr>
  <dimension ref="A1:M54"/>
  <sheetViews>
    <sheetView zoomScaleNormal="100" zoomScaleSheetLayoutView="90" workbookViewId="0">
      <selection activeCell="N2" sqref="N2"/>
    </sheetView>
  </sheetViews>
  <sheetFormatPr defaultRowHeight="12.75"/>
  <cols>
    <col min="1" max="1" width="5.85546875" style="99" customWidth="1"/>
    <col min="2" max="2" width="36.42578125" style="96" customWidth="1"/>
    <col min="3" max="3" width="9.140625" style="96"/>
    <col min="4" max="4" width="13.85546875" style="96" customWidth="1"/>
    <col min="5" max="5" width="12.7109375" style="96" customWidth="1"/>
    <col min="6" max="6" width="13.28515625" style="96" customWidth="1"/>
    <col min="7" max="7" width="16.28515625" style="96" customWidth="1"/>
    <col min="8" max="8" width="9.140625" style="96"/>
    <col min="9" max="9" width="0.85546875" style="96" customWidth="1"/>
    <col min="10" max="10" width="1.85546875" style="96" customWidth="1"/>
    <col min="11" max="11" width="1.5703125" style="96" customWidth="1"/>
    <col min="12" max="13" width="0.140625" style="96" customWidth="1"/>
    <col min="14" max="16384" width="9.140625" style="96"/>
  </cols>
  <sheetData>
    <row r="1" spans="1:7" ht="14.25">
      <c r="D1" s="1568" t="s">
        <v>109</v>
      </c>
      <c r="E1" s="1568"/>
      <c r="F1" s="1568"/>
      <c r="G1" s="1568"/>
    </row>
    <row r="2" spans="1:7" ht="15.75">
      <c r="A2" s="1586" t="s">
        <v>538</v>
      </c>
      <c r="B2" s="1586"/>
      <c r="C2" s="1586"/>
      <c r="D2" s="1586"/>
      <c r="E2" s="1586"/>
      <c r="F2" s="1586"/>
      <c r="G2" s="1586"/>
    </row>
    <row r="3" spans="1:7" ht="42" customHeight="1">
      <c r="A3" s="1608" t="s">
        <v>512</v>
      </c>
      <c r="B3" s="1608"/>
      <c r="C3" s="1608"/>
      <c r="D3" s="1608"/>
      <c r="E3" s="1608"/>
      <c r="F3" s="1608"/>
      <c r="G3" s="1608"/>
    </row>
    <row r="4" spans="1:7" ht="13.5" customHeight="1">
      <c r="A4" s="1565" t="s">
        <v>513</v>
      </c>
      <c r="B4" s="1565"/>
      <c r="C4" s="38"/>
      <c r="D4" s="38"/>
      <c r="E4" s="38"/>
      <c r="F4" s="38"/>
      <c r="G4" s="148"/>
    </row>
    <row r="5" spans="1:7" ht="13.5" customHeight="1">
      <c r="A5" s="1565"/>
      <c r="B5" s="1565"/>
      <c r="C5" s="1564" t="s">
        <v>514</v>
      </c>
      <c r="D5" s="1564"/>
      <c r="E5" s="1564"/>
      <c r="F5" s="1564"/>
      <c r="G5" s="171"/>
    </row>
    <row r="6" spans="1:7" s="94" customFormat="1" ht="13.5" customHeight="1">
      <c r="A6" s="1590" t="s">
        <v>653</v>
      </c>
      <c r="B6" s="1590"/>
      <c r="C6" s="1599"/>
      <c r="D6" s="1599"/>
      <c r="E6" s="1599"/>
      <c r="F6" s="1599"/>
    </row>
    <row r="7" spans="1:7" s="94" customFormat="1" ht="13.5" customHeight="1">
      <c r="A7" s="1607" t="s">
        <v>242</v>
      </c>
      <c r="B7" s="1607"/>
      <c r="C7" s="1593" t="s">
        <v>243</v>
      </c>
      <c r="D7" s="1593"/>
      <c r="E7" s="1593"/>
      <c r="F7" s="1593"/>
    </row>
    <row r="8" spans="1:7" s="173" customFormat="1" ht="26.25" customHeight="1" thickBot="1">
      <c r="A8" s="1609" t="s">
        <v>515</v>
      </c>
      <c r="B8" s="1609"/>
      <c r="C8" s="1609"/>
      <c r="D8" s="1609"/>
      <c r="E8" s="1609"/>
      <c r="F8" s="1609"/>
      <c r="G8" s="1609"/>
    </row>
    <row r="9" spans="1:7" ht="23.25" customHeight="1">
      <c r="A9" s="1610" t="s">
        <v>15</v>
      </c>
      <c r="B9" s="1612" t="s">
        <v>16</v>
      </c>
      <c r="C9" s="1612" t="s">
        <v>2</v>
      </c>
      <c r="D9" s="1614" t="s">
        <v>17</v>
      </c>
      <c r="E9" s="1615"/>
      <c r="F9" s="1612" t="s">
        <v>32</v>
      </c>
      <c r="G9" s="1616" t="s">
        <v>76</v>
      </c>
    </row>
    <row r="10" spans="1:7" ht="27.75" customHeight="1">
      <c r="A10" s="1611"/>
      <c r="B10" s="1613"/>
      <c r="C10" s="1613"/>
      <c r="D10" s="914" t="s">
        <v>75</v>
      </c>
      <c r="E10" s="914" t="s">
        <v>77</v>
      </c>
      <c r="F10" s="1613"/>
      <c r="G10" s="1617"/>
    </row>
    <row r="11" spans="1:7" ht="11.25" customHeight="1">
      <c r="A11" s="915">
        <v>1</v>
      </c>
      <c r="B11" s="914">
        <v>2</v>
      </c>
      <c r="C11" s="914">
        <v>3</v>
      </c>
      <c r="D11" s="914">
        <v>4</v>
      </c>
      <c r="E11" s="914">
        <v>5</v>
      </c>
      <c r="F11" s="914">
        <v>6</v>
      </c>
      <c r="G11" s="916">
        <v>7</v>
      </c>
    </row>
    <row r="12" spans="1:7" ht="20.25" customHeight="1">
      <c r="A12" s="179" t="s">
        <v>5</v>
      </c>
      <c r="B12" s="1595" t="s">
        <v>337</v>
      </c>
      <c r="C12" s="1596"/>
      <c r="D12" s="1596"/>
      <c r="E12" s="1596"/>
      <c r="F12" s="1596"/>
      <c r="G12" s="1597"/>
    </row>
    <row r="13" spans="1:7" ht="31.5" customHeight="1">
      <c r="A13" s="179"/>
      <c r="B13" s="155" t="s">
        <v>299</v>
      </c>
      <c r="C13" s="180"/>
      <c r="D13" s="181"/>
      <c r="E13" s="181"/>
      <c r="F13" s="181"/>
      <c r="G13" s="182"/>
    </row>
    <row r="14" spans="1:7" ht="14.25">
      <c r="A14" s="183" t="s">
        <v>102</v>
      </c>
      <c r="B14" s="158"/>
      <c r="C14" s="159" t="s">
        <v>118</v>
      </c>
      <c r="D14" s="160"/>
      <c r="E14" s="160"/>
      <c r="F14" s="160"/>
      <c r="G14" s="161"/>
    </row>
    <row r="15" spans="1:7" ht="14.25">
      <c r="A15" s="183" t="s">
        <v>103</v>
      </c>
      <c r="B15" s="158"/>
      <c r="C15" s="159" t="s">
        <v>118</v>
      </c>
      <c r="D15" s="160"/>
      <c r="E15" s="160"/>
      <c r="F15" s="160"/>
      <c r="G15" s="161"/>
    </row>
    <row r="16" spans="1:7" ht="14.25">
      <c r="A16" s="183"/>
      <c r="B16" s="158" t="s">
        <v>301</v>
      </c>
      <c r="C16" s="160"/>
      <c r="D16" s="160"/>
      <c r="E16" s="160"/>
      <c r="F16" s="160"/>
      <c r="G16" s="161"/>
    </row>
    <row r="17" spans="1:7" ht="14.25">
      <c r="A17" s="183"/>
      <c r="B17" s="162" t="s">
        <v>65</v>
      </c>
      <c r="C17" s="160"/>
      <c r="D17" s="160"/>
      <c r="E17" s="160"/>
      <c r="F17" s="160"/>
      <c r="G17" s="161"/>
    </row>
    <row r="18" spans="1:7" ht="15" customHeight="1">
      <c r="A18" s="184" t="s">
        <v>6</v>
      </c>
      <c r="B18" s="1595" t="s">
        <v>70</v>
      </c>
      <c r="C18" s="1596"/>
      <c r="D18" s="1596"/>
      <c r="E18" s="1596"/>
      <c r="F18" s="1596"/>
      <c r="G18" s="1597"/>
    </row>
    <row r="19" spans="1:7" ht="24">
      <c r="A19" s="184"/>
      <c r="B19" s="155" t="s">
        <v>300</v>
      </c>
      <c r="C19" s="1603"/>
      <c r="D19" s="1604"/>
      <c r="E19" s="1604"/>
      <c r="F19" s="1604"/>
      <c r="G19" s="1605"/>
    </row>
    <row r="20" spans="1:7" ht="14.25">
      <c r="A20" s="183" t="s">
        <v>9</v>
      </c>
      <c r="B20" s="158"/>
      <c r="C20" s="159" t="s">
        <v>112</v>
      </c>
      <c r="D20" s="160"/>
      <c r="E20" s="160"/>
      <c r="F20" s="160"/>
      <c r="G20" s="161"/>
    </row>
    <row r="21" spans="1:7" ht="14.25">
      <c r="A21" s="183" t="s">
        <v>7</v>
      </c>
      <c r="B21" s="158"/>
      <c r="C21" s="159" t="s">
        <v>112</v>
      </c>
      <c r="D21" s="160"/>
      <c r="E21" s="160"/>
      <c r="F21" s="160"/>
      <c r="G21" s="161"/>
    </row>
    <row r="22" spans="1:7" ht="14.25">
      <c r="A22" s="183"/>
      <c r="B22" s="160" t="s">
        <v>301</v>
      </c>
      <c r="C22" s="160"/>
      <c r="D22" s="160"/>
      <c r="E22" s="160"/>
      <c r="F22" s="160"/>
      <c r="G22" s="161"/>
    </row>
    <row r="23" spans="1:7" ht="14.25">
      <c r="A23" s="183"/>
      <c r="B23" s="164" t="s">
        <v>64</v>
      </c>
      <c r="C23" s="160"/>
      <c r="D23" s="160"/>
      <c r="E23" s="160"/>
      <c r="F23" s="160"/>
      <c r="G23" s="161"/>
    </row>
    <row r="24" spans="1:7" ht="15" customHeight="1">
      <c r="A24" s="184" t="s">
        <v>21</v>
      </c>
      <c r="B24" s="1595" t="s">
        <v>18</v>
      </c>
      <c r="C24" s="1596"/>
      <c r="D24" s="1596"/>
      <c r="E24" s="1596"/>
      <c r="F24" s="1596"/>
      <c r="G24" s="1597"/>
    </row>
    <row r="25" spans="1:7" ht="48">
      <c r="A25" s="184"/>
      <c r="B25" s="155" t="s">
        <v>302</v>
      </c>
      <c r="C25" s="165" t="s">
        <v>516</v>
      </c>
      <c r="D25" s="1603"/>
      <c r="E25" s="1604"/>
      <c r="F25" s="1604"/>
      <c r="G25" s="1605"/>
    </row>
    <row r="26" spans="1:7" ht="14.25">
      <c r="A26" s="183" t="s">
        <v>88</v>
      </c>
      <c r="B26" s="158"/>
      <c r="C26" s="166"/>
      <c r="D26" s="160"/>
      <c r="E26" s="160"/>
      <c r="F26" s="160"/>
      <c r="G26" s="161"/>
    </row>
    <row r="27" spans="1:7" ht="14.25">
      <c r="A27" s="183" t="s">
        <v>89</v>
      </c>
      <c r="B27" s="158"/>
      <c r="C27" s="160"/>
      <c r="D27" s="160"/>
      <c r="E27" s="160"/>
      <c r="F27" s="160"/>
      <c r="G27" s="161"/>
    </row>
    <row r="28" spans="1:7" ht="14.25">
      <c r="A28" s="183"/>
      <c r="B28" s="160" t="s">
        <v>301</v>
      </c>
      <c r="C28" s="160"/>
      <c r="D28" s="160"/>
      <c r="E28" s="160"/>
      <c r="F28" s="160"/>
      <c r="G28" s="161"/>
    </row>
    <row r="29" spans="1:7" ht="14.25">
      <c r="A29" s="183"/>
      <c r="B29" s="164" t="s">
        <v>66</v>
      </c>
      <c r="C29" s="160"/>
      <c r="D29" s="160"/>
      <c r="E29" s="160"/>
      <c r="F29" s="160"/>
      <c r="G29" s="161"/>
    </row>
    <row r="30" spans="1:7" ht="15" customHeight="1">
      <c r="A30" s="184" t="s">
        <v>27</v>
      </c>
      <c r="B30" s="1595" t="s">
        <v>42</v>
      </c>
      <c r="C30" s="1596"/>
      <c r="D30" s="1596"/>
      <c r="E30" s="1596"/>
      <c r="F30" s="1596"/>
      <c r="G30" s="1597"/>
    </row>
    <row r="31" spans="1:7" ht="48">
      <c r="A31" s="184"/>
      <c r="B31" s="155" t="s">
        <v>309</v>
      </c>
      <c r="C31" s="1603"/>
      <c r="D31" s="1604"/>
      <c r="E31" s="1604"/>
      <c r="F31" s="1604"/>
      <c r="G31" s="1605"/>
    </row>
    <row r="32" spans="1:7" ht="14.25">
      <c r="A32" s="183" t="s">
        <v>11</v>
      </c>
      <c r="B32" s="158"/>
      <c r="C32" s="159" t="s">
        <v>517</v>
      </c>
      <c r="D32" s="160"/>
      <c r="E32" s="160"/>
      <c r="F32" s="160"/>
      <c r="G32" s="161"/>
    </row>
    <row r="33" spans="1:7" ht="14.25">
      <c r="A33" s="183" t="s">
        <v>12</v>
      </c>
      <c r="B33" s="158"/>
      <c r="C33" s="160"/>
      <c r="D33" s="160"/>
      <c r="E33" s="160"/>
      <c r="F33" s="160"/>
      <c r="G33" s="161"/>
    </row>
    <row r="34" spans="1:7" ht="14.25">
      <c r="A34" s="183"/>
      <c r="B34" s="160" t="s">
        <v>301</v>
      </c>
      <c r="C34" s="160"/>
      <c r="D34" s="160"/>
      <c r="E34" s="160"/>
      <c r="F34" s="160"/>
      <c r="G34" s="161"/>
    </row>
    <row r="35" spans="1:7" ht="14.25">
      <c r="A35" s="183"/>
      <c r="B35" s="164" t="s">
        <v>67</v>
      </c>
      <c r="C35" s="160"/>
      <c r="D35" s="160"/>
      <c r="E35" s="160"/>
      <c r="F35" s="160"/>
      <c r="G35" s="161"/>
    </row>
    <row r="36" spans="1:7" ht="15">
      <c r="A36" s="184" t="s">
        <v>30</v>
      </c>
      <c r="B36" s="167" t="s">
        <v>61</v>
      </c>
      <c r="C36" s="159" t="s">
        <v>112</v>
      </c>
      <c r="D36" s="160"/>
      <c r="E36" s="160"/>
      <c r="F36" s="160"/>
      <c r="G36" s="161"/>
    </row>
    <row r="37" spans="1:7" ht="15" customHeight="1">
      <c r="A37" s="184" t="s">
        <v>13</v>
      </c>
      <c r="B37" s="1618" t="s">
        <v>63</v>
      </c>
      <c r="C37" s="1619"/>
      <c r="D37" s="1619"/>
      <c r="E37" s="1619"/>
      <c r="F37" s="1619"/>
      <c r="G37" s="1620"/>
    </row>
    <row r="38" spans="1:7" ht="14.25">
      <c r="A38" s="183" t="s">
        <v>104</v>
      </c>
      <c r="B38" s="160" t="s">
        <v>518</v>
      </c>
      <c r="C38" s="159" t="s">
        <v>68</v>
      </c>
      <c r="D38" s="160"/>
      <c r="E38" s="160"/>
      <c r="F38" s="160"/>
      <c r="G38" s="161"/>
    </row>
    <row r="39" spans="1:7" ht="14.25">
      <c r="A39" s="183" t="s">
        <v>105</v>
      </c>
      <c r="B39" s="160" t="s">
        <v>301</v>
      </c>
      <c r="C39" s="159"/>
      <c r="D39" s="160"/>
      <c r="E39" s="160"/>
      <c r="F39" s="160"/>
      <c r="G39" s="161"/>
    </row>
    <row r="40" spans="1:7" ht="15">
      <c r="A40" s="184"/>
      <c r="B40" s="164" t="s">
        <v>69</v>
      </c>
      <c r="C40" s="159"/>
      <c r="D40" s="160"/>
      <c r="E40" s="160"/>
      <c r="F40" s="160"/>
      <c r="G40" s="161"/>
    </row>
    <row r="41" spans="1:7" ht="15">
      <c r="A41" s="184"/>
      <c r="B41" s="167" t="s">
        <v>78</v>
      </c>
      <c r="C41" s="159"/>
      <c r="D41" s="160"/>
      <c r="E41" s="160"/>
      <c r="F41" s="160"/>
      <c r="G41" s="161"/>
    </row>
    <row r="42" spans="1:7" ht="15">
      <c r="A42" s="185"/>
      <c r="B42" s="169" t="s">
        <v>809</v>
      </c>
      <c r="C42" s="159"/>
      <c r="D42" s="160"/>
      <c r="E42" s="160"/>
      <c r="F42" s="160"/>
      <c r="G42" s="161"/>
    </row>
    <row r="43" spans="1:7" ht="15">
      <c r="A43" s="184"/>
      <c r="B43" s="169" t="s">
        <v>753</v>
      </c>
      <c r="C43" s="159"/>
      <c r="D43" s="160"/>
      <c r="E43" s="160"/>
      <c r="F43" s="160"/>
      <c r="G43" s="161"/>
    </row>
    <row r="44" spans="1:7" ht="14.25">
      <c r="A44" s="976"/>
      <c r="B44" s="969" t="s">
        <v>26</v>
      </c>
      <c r="C44" s="970"/>
      <c r="D44" s="970"/>
      <c r="E44" s="970"/>
      <c r="F44" s="970"/>
      <c r="G44" s="971"/>
    </row>
    <row r="45" spans="1:7" ht="14.25">
      <c r="A45" s="976"/>
      <c r="B45" s="969" t="s">
        <v>833</v>
      </c>
      <c r="C45" s="970"/>
      <c r="D45" s="970"/>
      <c r="E45" s="970"/>
      <c r="F45" s="970"/>
      <c r="G45" s="971"/>
    </row>
    <row r="46" spans="1:7" ht="15" thickBot="1">
      <c r="A46" s="977"/>
      <c r="B46" s="973" t="s">
        <v>31</v>
      </c>
      <c r="C46" s="974"/>
      <c r="D46" s="974"/>
      <c r="E46" s="974"/>
      <c r="F46" s="974"/>
      <c r="G46" s="975"/>
    </row>
    <row r="47" spans="1:7" ht="14.25">
      <c r="A47" s="186"/>
      <c r="B47" s="187"/>
      <c r="C47" s="94"/>
      <c r="D47" s="94"/>
      <c r="E47" s="94"/>
      <c r="F47" s="94"/>
      <c r="G47" s="94"/>
    </row>
    <row r="48" spans="1:7" ht="14.25">
      <c r="A48" s="186"/>
      <c r="B48" s="187"/>
      <c r="C48" s="94"/>
      <c r="D48" s="94"/>
      <c r="E48" s="94"/>
      <c r="F48" s="94"/>
      <c r="G48" s="94"/>
    </row>
    <row r="49" spans="1:13" s="94" customFormat="1" ht="14.25">
      <c r="B49" s="95" t="s">
        <v>414</v>
      </c>
      <c r="C49" s="96"/>
      <c r="D49" s="97"/>
      <c r="E49" s="96"/>
      <c r="F49" s="1585"/>
      <c r="G49" s="1585"/>
      <c r="I49" s="1606"/>
      <c r="J49" s="1606"/>
      <c r="L49" s="1606"/>
      <c r="M49" s="1606"/>
    </row>
    <row r="50" spans="1:13" s="94" customFormat="1" ht="14.25">
      <c r="B50" s="98" t="s">
        <v>258</v>
      </c>
      <c r="C50" s="96"/>
      <c r="D50" s="99" t="s">
        <v>94</v>
      </c>
      <c r="E50" s="96"/>
      <c r="F50" s="1579" t="s">
        <v>96</v>
      </c>
      <c r="G50" s="1579"/>
      <c r="I50" s="1606"/>
      <c r="J50" s="1606"/>
      <c r="L50" s="1579"/>
      <c r="M50" s="1579"/>
    </row>
    <row r="51" spans="1:13">
      <c r="A51" s="188"/>
    </row>
    <row r="52" spans="1:13">
      <c r="A52" s="188"/>
    </row>
    <row r="53" spans="1:13">
      <c r="A53" s="188"/>
    </row>
    <row r="54" spans="1:13">
      <c r="A54" s="188"/>
    </row>
  </sheetData>
  <mergeCells count="31">
    <mergeCell ref="I49:J49"/>
    <mergeCell ref="L49:M49"/>
    <mergeCell ref="F50:G50"/>
    <mergeCell ref="I50:J50"/>
    <mergeCell ref="L50:M50"/>
    <mergeCell ref="C19:G19"/>
    <mergeCell ref="B24:G24"/>
    <mergeCell ref="D25:G25"/>
    <mergeCell ref="B37:G37"/>
    <mergeCell ref="F49:G49"/>
    <mergeCell ref="D9:E9"/>
    <mergeCell ref="F9:F10"/>
    <mergeCell ref="G9:G10"/>
    <mergeCell ref="B12:G12"/>
    <mergeCell ref="B18:G18"/>
    <mergeCell ref="D1:G1"/>
    <mergeCell ref="A4:B4"/>
    <mergeCell ref="C31:G31"/>
    <mergeCell ref="A7:B7"/>
    <mergeCell ref="A2:G2"/>
    <mergeCell ref="A3:G3"/>
    <mergeCell ref="A5:B5"/>
    <mergeCell ref="C5:F5"/>
    <mergeCell ref="A6:B6"/>
    <mergeCell ref="C6:F6"/>
    <mergeCell ref="B30:G30"/>
    <mergeCell ref="C7:F7"/>
    <mergeCell ref="A8:G8"/>
    <mergeCell ref="A9:A10"/>
    <mergeCell ref="B9:B10"/>
    <mergeCell ref="C9:C10"/>
  </mergeCells>
  <pageMargins left="0.59055118110236227" right="0.19685039370078741" top="0.39370078740157483" bottom="0.39370078740157483" header="0" footer="0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CC"/>
    <pageSetUpPr fitToPage="1"/>
  </sheetPr>
  <dimension ref="A1:P65"/>
  <sheetViews>
    <sheetView view="pageBreakPreview" zoomScale="90" zoomScaleNormal="100" zoomScaleSheetLayoutView="90" workbookViewId="0">
      <selection activeCell="B57" sqref="B57"/>
    </sheetView>
  </sheetViews>
  <sheetFormatPr defaultRowHeight="14.25"/>
  <cols>
    <col min="1" max="1" width="5" style="150" customWidth="1"/>
    <col min="2" max="2" width="41.140625" style="94" customWidth="1"/>
    <col min="3" max="3" width="9.140625" style="94"/>
    <col min="4" max="4" width="14" style="94" customWidth="1"/>
    <col min="5" max="5" width="13.28515625" style="94" customWidth="1"/>
    <col min="6" max="6" width="14.140625" style="94" customWidth="1"/>
    <col min="7" max="7" width="9.140625" style="94" customWidth="1"/>
    <col min="8" max="8" width="14.42578125" style="94" customWidth="1"/>
    <col min="9" max="9" width="10.85546875" style="94" customWidth="1"/>
    <col min="10" max="10" width="13.7109375" style="94" bestFit="1" customWidth="1"/>
    <col min="11" max="11" width="9.140625" style="94"/>
    <col min="12" max="12" width="6.28515625" style="94" customWidth="1"/>
    <col min="13" max="16384" width="9.140625" style="94"/>
  </cols>
  <sheetData>
    <row r="1" spans="1:9">
      <c r="D1" s="1568" t="s">
        <v>109</v>
      </c>
      <c r="E1" s="1568"/>
      <c r="F1" s="1568"/>
    </row>
    <row r="2" spans="1:9" ht="15.75">
      <c r="A2" s="1586" t="s">
        <v>651</v>
      </c>
      <c r="B2" s="1586"/>
      <c r="C2" s="1586"/>
      <c r="D2" s="1586"/>
      <c r="E2" s="1586"/>
      <c r="F2" s="1586"/>
    </row>
    <row r="3" spans="1:9" ht="15.75">
      <c r="A3" s="1586" t="s">
        <v>313</v>
      </c>
      <c r="B3" s="1586"/>
      <c r="C3" s="1586"/>
      <c r="D3" s="1586"/>
      <c r="E3" s="1586"/>
      <c r="F3" s="1586"/>
    </row>
    <row r="4" spans="1:9" ht="15">
      <c r="A4" s="147"/>
      <c r="B4" s="147"/>
      <c r="C4" s="147"/>
      <c r="D4" s="147"/>
      <c r="E4" s="147"/>
      <c r="F4" s="147"/>
    </row>
    <row r="5" spans="1:9" ht="18.75" customHeight="1">
      <c r="A5" s="1590" t="s">
        <v>241</v>
      </c>
      <c r="B5" s="1590"/>
      <c r="C5" s="1591"/>
      <c r="D5" s="1591"/>
      <c r="E5" s="1591"/>
      <c r="F5" s="1591"/>
    </row>
    <row r="6" spans="1:9" ht="15" customHeight="1">
      <c r="A6" s="1607" t="s">
        <v>242</v>
      </c>
      <c r="B6" s="1607"/>
      <c r="C6" s="1593" t="s">
        <v>243</v>
      </c>
      <c r="D6" s="1593"/>
      <c r="E6" s="1593"/>
      <c r="F6" s="1593"/>
    </row>
    <row r="7" spans="1:9" ht="15">
      <c r="A7" s="1601" t="s">
        <v>386</v>
      </c>
      <c r="B7" s="1601"/>
      <c r="C7" s="189"/>
    </row>
    <row r="8" spans="1:9" ht="15" thickBot="1">
      <c r="A8" s="1621"/>
      <c r="B8" s="1621"/>
      <c r="C8" s="1621"/>
      <c r="D8" s="1621"/>
      <c r="E8" s="1621"/>
      <c r="F8" s="1621"/>
    </row>
    <row r="9" spans="1:9" ht="42.75">
      <c r="A9" s="911" t="s">
        <v>152</v>
      </c>
      <c r="B9" s="912" t="s">
        <v>16</v>
      </c>
      <c r="C9" s="912" t="s">
        <v>2</v>
      </c>
      <c r="D9" s="912" t="s">
        <v>17</v>
      </c>
      <c r="E9" s="912" t="s">
        <v>32</v>
      </c>
      <c r="F9" s="913" t="s">
        <v>33</v>
      </c>
    </row>
    <row r="10" spans="1:9">
      <c r="A10" s="907">
        <v>1</v>
      </c>
      <c r="B10" s="908">
        <v>2</v>
      </c>
      <c r="C10" s="908">
        <v>3</v>
      </c>
      <c r="D10" s="908">
        <v>4</v>
      </c>
      <c r="E10" s="908">
        <v>5</v>
      </c>
      <c r="F10" s="909">
        <v>6</v>
      </c>
    </row>
    <row r="11" spans="1:9" ht="15">
      <c r="A11" s="193" t="s">
        <v>5</v>
      </c>
      <c r="B11" s="1595" t="s">
        <v>337</v>
      </c>
      <c r="C11" s="1596"/>
      <c r="D11" s="1596"/>
      <c r="E11" s="1596"/>
      <c r="F11" s="1597"/>
    </row>
    <row r="12" spans="1:9" ht="36">
      <c r="A12" s="193"/>
      <c r="B12" s="155" t="s">
        <v>314</v>
      </c>
      <c r="C12" s="1603"/>
      <c r="D12" s="1604"/>
      <c r="E12" s="1604"/>
      <c r="F12" s="1605"/>
    </row>
    <row r="13" spans="1:9">
      <c r="A13" s="183" t="s">
        <v>24</v>
      </c>
      <c r="B13" s="194"/>
      <c r="C13" s="159" t="s">
        <v>118</v>
      </c>
      <c r="D13" s="195"/>
      <c r="E13" s="196"/>
      <c r="F13" s="197"/>
      <c r="G13" s="133"/>
      <c r="H13" s="133"/>
      <c r="I13" s="133"/>
    </row>
    <row r="14" spans="1:9">
      <c r="A14" s="183" t="s">
        <v>25</v>
      </c>
      <c r="B14" s="194"/>
      <c r="C14" s="159" t="s">
        <v>118</v>
      </c>
      <c r="D14" s="195"/>
      <c r="E14" s="196"/>
      <c r="F14" s="197"/>
      <c r="H14" s="133"/>
      <c r="I14" s="133"/>
    </row>
    <row r="15" spans="1:9">
      <c r="A15" s="183" t="s">
        <v>273</v>
      </c>
      <c r="B15" s="194"/>
      <c r="C15" s="159" t="s">
        <v>118</v>
      </c>
      <c r="D15" s="195"/>
      <c r="E15" s="196"/>
      <c r="F15" s="197"/>
      <c r="H15" s="133"/>
      <c r="I15" s="133"/>
    </row>
    <row r="16" spans="1:9">
      <c r="A16" s="183" t="s">
        <v>315</v>
      </c>
      <c r="B16" s="194"/>
      <c r="C16" s="159" t="s">
        <v>118</v>
      </c>
      <c r="D16" s="195"/>
      <c r="E16" s="196"/>
      <c r="F16" s="197"/>
      <c r="H16" s="133"/>
      <c r="I16" s="133"/>
    </row>
    <row r="17" spans="1:16">
      <c r="A17" s="183" t="s">
        <v>316</v>
      </c>
      <c r="B17" s="194"/>
      <c r="C17" s="159" t="s">
        <v>118</v>
      </c>
      <c r="D17" s="195"/>
      <c r="E17" s="196"/>
      <c r="F17" s="197"/>
      <c r="H17" s="133"/>
      <c r="I17" s="133"/>
    </row>
    <row r="18" spans="1:16">
      <c r="A18" s="183"/>
      <c r="B18" s="194" t="s">
        <v>301</v>
      </c>
      <c r="C18" s="159"/>
      <c r="D18" s="195"/>
      <c r="E18" s="196"/>
      <c r="F18" s="197"/>
      <c r="H18" s="133"/>
      <c r="I18" s="133"/>
    </row>
    <row r="19" spans="1:16">
      <c r="A19" s="183"/>
      <c r="B19" s="162" t="s">
        <v>65</v>
      </c>
      <c r="C19" s="160"/>
      <c r="D19" s="160"/>
      <c r="E19" s="160"/>
      <c r="F19" s="198"/>
      <c r="H19" s="133"/>
      <c r="I19" s="133"/>
    </row>
    <row r="20" spans="1:16" ht="15">
      <c r="A20" s="184" t="s">
        <v>6</v>
      </c>
      <c r="B20" s="1595" t="s">
        <v>70</v>
      </c>
      <c r="C20" s="1596"/>
      <c r="D20" s="1596"/>
      <c r="E20" s="1596"/>
      <c r="F20" s="1597"/>
      <c r="H20" s="133"/>
      <c r="I20" s="133"/>
    </row>
    <row r="21" spans="1:16" ht="24">
      <c r="A21" s="184"/>
      <c r="B21" s="155" t="s">
        <v>300</v>
      </c>
      <c r="C21" s="1603"/>
      <c r="D21" s="1604"/>
      <c r="E21" s="1604"/>
      <c r="F21" s="1605"/>
      <c r="H21" s="133"/>
      <c r="I21" s="133"/>
    </row>
    <row r="22" spans="1:16">
      <c r="A22" s="183" t="s">
        <v>19</v>
      </c>
      <c r="B22" s="199"/>
      <c r="C22" s="159"/>
      <c r="D22" s="159"/>
      <c r="E22" s="200"/>
      <c r="F22" s="201"/>
      <c r="H22" s="133"/>
      <c r="I22" s="133"/>
    </row>
    <row r="23" spans="1:16">
      <c r="A23" s="183" t="s">
        <v>20</v>
      </c>
      <c r="B23" s="202"/>
      <c r="C23" s="203"/>
      <c r="D23" s="159"/>
      <c r="E23" s="200"/>
      <c r="F23" s="201"/>
      <c r="H23" s="133"/>
      <c r="I23" s="133"/>
    </row>
    <row r="24" spans="1:16">
      <c r="A24" s="183" t="s">
        <v>317</v>
      </c>
      <c r="B24" s="199"/>
      <c r="C24" s="203"/>
      <c r="D24" s="159"/>
      <c r="E24" s="200"/>
      <c r="F24" s="201"/>
      <c r="H24" s="133"/>
      <c r="I24" s="133"/>
    </row>
    <row r="25" spans="1:16">
      <c r="A25" s="183" t="s">
        <v>318</v>
      </c>
      <c r="B25" s="199"/>
      <c r="C25" s="203"/>
      <c r="D25" s="159"/>
      <c r="E25" s="200"/>
      <c r="F25" s="201"/>
      <c r="H25" s="133"/>
      <c r="I25" s="133"/>
    </row>
    <row r="26" spans="1:16">
      <c r="A26" s="183" t="s">
        <v>319</v>
      </c>
      <c r="B26" s="158"/>
      <c r="C26" s="159"/>
      <c r="D26" s="204"/>
      <c r="E26" s="204"/>
      <c r="F26" s="205"/>
      <c r="H26" s="133"/>
      <c r="I26" s="133"/>
      <c r="O26" s="133"/>
      <c r="P26" s="133"/>
    </row>
    <row r="27" spans="1:16">
      <c r="A27" s="183"/>
      <c r="B27" s="160" t="s">
        <v>301</v>
      </c>
      <c r="C27" s="203"/>
      <c r="D27" s="206"/>
      <c r="E27" s="204"/>
      <c r="F27" s="205"/>
      <c r="H27" s="133"/>
      <c r="I27" s="133"/>
      <c r="O27" s="133"/>
      <c r="P27" s="133"/>
    </row>
    <row r="28" spans="1:16">
      <c r="A28" s="183"/>
      <c r="B28" s="164" t="s">
        <v>321</v>
      </c>
      <c r="C28" s="160"/>
      <c r="D28" s="160"/>
      <c r="E28" s="160"/>
      <c r="F28" s="198"/>
      <c r="H28" s="133"/>
      <c r="I28" s="133"/>
    </row>
    <row r="29" spans="1:16" ht="15">
      <c r="A29" s="184" t="s">
        <v>21</v>
      </c>
      <c r="B29" s="1595" t="s">
        <v>18</v>
      </c>
      <c r="C29" s="1596"/>
      <c r="D29" s="1596"/>
      <c r="E29" s="1596"/>
      <c r="F29" s="1597"/>
      <c r="H29" s="133"/>
      <c r="I29" s="133"/>
    </row>
    <row r="30" spans="1:16" ht="27.75" customHeight="1">
      <c r="A30" s="184"/>
      <c r="B30" s="155" t="s">
        <v>322</v>
      </c>
      <c r="C30" s="1603"/>
      <c r="D30" s="1604"/>
      <c r="E30" s="1604"/>
      <c r="F30" s="1605"/>
      <c r="H30" s="133"/>
      <c r="I30" s="133"/>
    </row>
    <row r="31" spans="1:16" ht="17.25" customHeight="1">
      <c r="A31" s="183" t="s">
        <v>22</v>
      </c>
      <c r="B31" s="207"/>
      <c r="C31" s="208"/>
      <c r="D31" s="203"/>
      <c r="E31" s="209"/>
      <c r="F31" s="210"/>
      <c r="H31" s="133"/>
      <c r="I31" s="133"/>
    </row>
    <row r="32" spans="1:16" ht="17.25" customHeight="1">
      <c r="A32" s="183" t="s">
        <v>89</v>
      </c>
      <c r="B32" s="207"/>
      <c r="C32" s="208"/>
      <c r="D32" s="203"/>
      <c r="E32" s="209"/>
      <c r="F32" s="210"/>
      <c r="H32" s="133"/>
      <c r="I32" s="133"/>
    </row>
    <row r="33" spans="1:10">
      <c r="A33" s="183" t="s">
        <v>91</v>
      </c>
      <c r="B33" s="207"/>
      <c r="C33" s="203"/>
      <c r="D33" s="203"/>
      <c r="E33" s="209"/>
      <c r="F33" s="210"/>
      <c r="H33" s="133"/>
      <c r="I33" s="133"/>
    </row>
    <row r="34" spans="1:10">
      <c r="A34" s="183"/>
      <c r="B34" s="160" t="s">
        <v>301</v>
      </c>
      <c r="C34" s="203"/>
      <c r="D34" s="211"/>
      <c r="E34" s="212"/>
      <c r="F34" s="210"/>
      <c r="H34" s="133"/>
      <c r="I34" s="133"/>
      <c r="J34" s="133"/>
    </row>
    <row r="35" spans="1:10">
      <c r="A35" s="183"/>
      <c r="B35" s="164" t="s">
        <v>66</v>
      </c>
      <c r="C35" s="160"/>
      <c r="D35" s="160"/>
      <c r="E35" s="160"/>
      <c r="F35" s="213"/>
      <c r="H35" s="133"/>
      <c r="I35" s="133"/>
    </row>
    <row r="36" spans="1:10" ht="15">
      <c r="A36" s="184" t="s">
        <v>27</v>
      </c>
      <c r="B36" s="1595" t="s">
        <v>323</v>
      </c>
      <c r="C36" s="1596"/>
      <c r="D36" s="1596"/>
      <c r="E36" s="1596"/>
      <c r="F36" s="1597"/>
      <c r="H36" s="133"/>
      <c r="I36" s="133"/>
    </row>
    <row r="37" spans="1:10" ht="36">
      <c r="A37" s="184"/>
      <c r="B37" s="155" t="s">
        <v>309</v>
      </c>
      <c r="C37" s="1603"/>
      <c r="D37" s="1604"/>
      <c r="E37" s="1604"/>
      <c r="F37" s="1605"/>
      <c r="H37" s="133"/>
      <c r="I37" s="133"/>
    </row>
    <row r="38" spans="1:10">
      <c r="A38" s="183" t="s">
        <v>11</v>
      </c>
      <c r="B38" s="214"/>
      <c r="C38" s="203"/>
      <c r="D38" s="215"/>
      <c r="E38" s="209"/>
      <c r="F38" s="210"/>
      <c r="H38" s="133"/>
      <c r="I38" s="133"/>
    </row>
    <row r="39" spans="1:10">
      <c r="A39" s="183" t="s">
        <v>12</v>
      </c>
      <c r="B39" s="207"/>
      <c r="C39" s="203"/>
      <c r="D39" s="215"/>
      <c r="E39" s="209"/>
      <c r="F39" s="210"/>
      <c r="H39" s="133"/>
      <c r="I39" s="133"/>
    </row>
    <row r="40" spans="1:10">
      <c r="A40" s="183" t="s">
        <v>14</v>
      </c>
      <c r="B40" s="216"/>
      <c r="C40" s="203"/>
      <c r="D40" s="215"/>
      <c r="E40" s="209"/>
      <c r="F40" s="210"/>
      <c r="H40" s="133"/>
      <c r="I40" s="133"/>
    </row>
    <row r="41" spans="1:10">
      <c r="A41" s="183"/>
      <c r="B41" s="160" t="s">
        <v>301</v>
      </c>
      <c r="C41" s="203"/>
      <c r="D41" s="211"/>
      <c r="E41" s="209"/>
      <c r="F41" s="210"/>
      <c r="H41" s="133"/>
      <c r="I41" s="133"/>
    </row>
    <row r="42" spans="1:10">
      <c r="A42" s="183"/>
      <c r="B42" s="217" t="s">
        <v>67</v>
      </c>
      <c r="C42" s="160"/>
      <c r="D42" s="160"/>
      <c r="E42" s="160"/>
      <c r="F42" s="213"/>
      <c r="H42" s="133"/>
      <c r="I42" s="133"/>
    </row>
    <row r="43" spans="1:10" ht="15">
      <c r="A43" s="184" t="s">
        <v>30</v>
      </c>
      <c r="B43" s="1595" t="s">
        <v>247</v>
      </c>
      <c r="C43" s="1596"/>
      <c r="D43" s="1596"/>
      <c r="E43" s="1596"/>
      <c r="F43" s="1597"/>
      <c r="H43" s="133"/>
      <c r="I43" s="133"/>
    </row>
    <row r="44" spans="1:10" ht="15">
      <c r="A44" s="184"/>
      <c r="B44" s="155" t="s">
        <v>324</v>
      </c>
      <c r="C44" s="1622"/>
      <c r="D44" s="1622"/>
      <c r="E44" s="1622"/>
      <c r="F44" s="1622"/>
      <c r="H44" s="133"/>
      <c r="I44" s="133"/>
    </row>
    <row r="45" spans="1:10">
      <c r="A45" s="183" t="s">
        <v>244</v>
      </c>
      <c r="B45" s="207"/>
      <c r="C45" s="203"/>
      <c r="D45" s="203"/>
      <c r="E45" s="203"/>
      <c r="F45" s="210"/>
      <c r="H45" s="133"/>
      <c r="I45" s="133"/>
    </row>
    <row r="46" spans="1:10">
      <c r="A46" s="183" t="s">
        <v>251</v>
      </c>
      <c r="B46" s="207"/>
      <c r="C46" s="203"/>
      <c r="D46" s="203"/>
      <c r="E46" s="203"/>
      <c r="F46" s="210"/>
      <c r="H46" s="133"/>
      <c r="I46" s="133"/>
    </row>
    <row r="47" spans="1:10">
      <c r="A47" s="183" t="s">
        <v>325</v>
      </c>
      <c r="B47" s="207"/>
      <c r="C47" s="203"/>
      <c r="D47" s="203"/>
      <c r="E47" s="203"/>
      <c r="F47" s="210"/>
      <c r="H47" s="133"/>
      <c r="I47" s="133"/>
    </row>
    <row r="48" spans="1:10">
      <c r="A48" s="183" t="s">
        <v>326</v>
      </c>
      <c r="B48" s="207"/>
      <c r="C48" s="203"/>
      <c r="D48" s="203"/>
      <c r="E48" s="203"/>
      <c r="F48" s="210"/>
      <c r="H48" s="133"/>
      <c r="I48" s="133"/>
    </row>
    <row r="49" spans="1:13">
      <c r="A49" s="183" t="s">
        <v>327</v>
      </c>
      <c r="B49" s="207"/>
      <c r="C49" s="203"/>
      <c r="D49" s="203"/>
      <c r="E49" s="203"/>
      <c r="F49" s="210"/>
      <c r="H49" s="133"/>
      <c r="I49" s="133"/>
    </row>
    <row r="50" spans="1:13">
      <c r="A50" s="183"/>
      <c r="B50" s="160" t="s">
        <v>301</v>
      </c>
      <c r="C50" s="203"/>
      <c r="D50" s="203"/>
      <c r="E50" s="203"/>
      <c r="F50" s="210"/>
      <c r="H50" s="133"/>
      <c r="I50" s="133"/>
    </row>
    <row r="51" spans="1:13" ht="25.5" customHeight="1">
      <c r="A51" s="183"/>
      <c r="B51" s="218" t="s">
        <v>328</v>
      </c>
      <c r="C51" s="160"/>
      <c r="D51" s="160"/>
      <c r="E51" s="160"/>
      <c r="F51" s="213"/>
      <c r="H51" s="133"/>
      <c r="I51" s="133"/>
    </row>
    <row r="52" spans="1:13" ht="15">
      <c r="A52" s="183"/>
      <c r="B52" s="219" t="s">
        <v>56</v>
      </c>
      <c r="C52" s="160"/>
      <c r="D52" s="160"/>
      <c r="E52" s="160"/>
      <c r="F52" s="220"/>
      <c r="H52" s="133"/>
      <c r="I52" s="133"/>
    </row>
    <row r="53" spans="1:13" ht="15">
      <c r="A53" s="185"/>
      <c r="B53" s="134" t="s">
        <v>809</v>
      </c>
      <c r="C53" s="221" t="s">
        <v>58</v>
      </c>
      <c r="D53" s="160"/>
      <c r="E53" s="160"/>
      <c r="F53" s="222"/>
      <c r="H53" s="133"/>
      <c r="I53" s="133"/>
    </row>
    <row r="54" spans="1:13" ht="15">
      <c r="A54" s="185"/>
      <c r="B54" s="134" t="s">
        <v>382</v>
      </c>
      <c r="C54" s="221" t="s">
        <v>58</v>
      </c>
      <c r="D54" s="160"/>
      <c r="E54" s="160"/>
      <c r="F54" s="220"/>
      <c r="H54" s="133"/>
      <c r="I54" s="133"/>
    </row>
    <row r="55" spans="1:13" ht="15">
      <c r="A55" s="976"/>
      <c r="B55" s="969" t="s">
        <v>26</v>
      </c>
      <c r="C55" s="970"/>
      <c r="D55" s="970"/>
      <c r="E55" s="970"/>
      <c r="F55" s="978"/>
      <c r="H55" s="133"/>
      <c r="I55" s="133"/>
    </row>
    <row r="56" spans="1:13" ht="15">
      <c r="A56" s="976"/>
      <c r="B56" s="969" t="s">
        <v>833</v>
      </c>
      <c r="C56" s="970"/>
      <c r="D56" s="970"/>
      <c r="E56" s="970"/>
      <c r="F56" s="978"/>
      <c r="H56" s="133"/>
      <c r="I56" s="133"/>
    </row>
    <row r="57" spans="1:13" ht="15.75" thickBot="1">
      <c r="A57" s="977"/>
      <c r="B57" s="973" t="s">
        <v>31</v>
      </c>
      <c r="C57" s="974"/>
      <c r="D57" s="974"/>
      <c r="E57" s="974"/>
      <c r="F57" s="979"/>
      <c r="H57" s="133"/>
      <c r="I57" s="133"/>
    </row>
    <row r="58" spans="1:13">
      <c r="A58" s="186"/>
    </row>
    <row r="59" spans="1:13">
      <c r="A59" s="186"/>
    </row>
    <row r="60" spans="1:13">
      <c r="A60" s="186"/>
    </row>
    <row r="61" spans="1:13" ht="15">
      <c r="B61" s="145"/>
      <c r="C61" s="105"/>
      <c r="D61" s="223"/>
      <c r="E61" s="105"/>
      <c r="F61" s="145"/>
      <c r="G61" s="96"/>
      <c r="I61" s="1606"/>
      <c r="J61" s="1606"/>
      <c r="L61" s="1606"/>
      <c r="M61" s="1606"/>
    </row>
    <row r="62" spans="1:13">
      <c r="B62" s="98" t="s">
        <v>258</v>
      </c>
      <c r="C62" s="96"/>
      <c r="D62" s="99" t="s">
        <v>94</v>
      </c>
      <c r="E62" s="96"/>
      <c r="F62" s="98" t="s">
        <v>96</v>
      </c>
      <c r="G62" s="98"/>
      <c r="I62" s="1606"/>
      <c r="J62" s="1606"/>
      <c r="L62" s="1579"/>
      <c r="M62" s="1579"/>
    </row>
    <row r="63" spans="1:13">
      <c r="A63" s="186"/>
    </row>
    <row r="64" spans="1:13">
      <c r="A64" s="186"/>
    </row>
    <row r="65" spans="1:1">
      <c r="A65" s="186"/>
    </row>
  </sheetData>
  <mergeCells count="23">
    <mergeCell ref="I61:J61"/>
    <mergeCell ref="L61:M61"/>
    <mergeCell ref="I62:J62"/>
    <mergeCell ref="L62:M62"/>
    <mergeCell ref="B29:F29"/>
    <mergeCell ref="C30:F30"/>
    <mergeCell ref="B36:F36"/>
    <mergeCell ref="C37:F37"/>
    <mergeCell ref="B43:F43"/>
    <mergeCell ref="C44:F44"/>
    <mergeCell ref="C21:F21"/>
    <mergeCell ref="D1:F1"/>
    <mergeCell ref="A2:F2"/>
    <mergeCell ref="A3:F3"/>
    <mergeCell ref="A5:B5"/>
    <mergeCell ref="C5:F5"/>
    <mergeCell ref="A6:B6"/>
    <mergeCell ref="C6:F6"/>
    <mergeCell ref="A7:B7"/>
    <mergeCell ref="A8:F8"/>
    <mergeCell ref="B11:F11"/>
    <mergeCell ref="C12:F12"/>
    <mergeCell ref="B20:F20"/>
  </mergeCells>
  <printOptions horizontalCentered="1"/>
  <pageMargins left="0.59055118110236227" right="0.19685039370078741" top="0.39370078740157483" bottom="0.39370078740157483" header="0" footer="0"/>
  <pageSetup paperSize="9" scale="7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CC"/>
    <pageSetUpPr fitToPage="1"/>
  </sheetPr>
  <dimension ref="A1:R63"/>
  <sheetViews>
    <sheetView topLeftCell="A4" zoomScale="90" zoomScaleNormal="90" workbookViewId="0">
      <selection activeCell="K33" sqref="K33"/>
    </sheetView>
  </sheetViews>
  <sheetFormatPr defaultRowHeight="14.25"/>
  <cols>
    <col min="1" max="1" width="7.85546875" style="94" customWidth="1"/>
    <col min="2" max="2" width="31.140625" style="94" customWidth="1"/>
    <col min="3" max="3" width="10.7109375" style="94" customWidth="1"/>
    <col min="4" max="4" width="15.7109375" style="94" customWidth="1"/>
    <col min="5" max="5" width="13.140625" style="94" customWidth="1"/>
    <col min="6" max="6" width="20.42578125" style="247" customWidth="1"/>
    <col min="7" max="10" width="13" style="94" customWidth="1"/>
    <col min="11" max="13" width="9.140625" style="94" customWidth="1"/>
    <col min="14" max="16384" width="9.140625" style="94"/>
  </cols>
  <sheetData>
    <row r="1" spans="1:6">
      <c r="C1" s="1568" t="s">
        <v>392</v>
      </c>
      <c r="D1" s="1568"/>
      <c r="E1" s="1568"/>
      <c r="F1" s="1568"/>
    </row>
    <row r="2" spans="1:6">
      <c r="C2" s="224"/>
      <c r="D2" s="224"/>
      <c r="E2" s="224"/>
      <c r="F2" s="225"/>
    </row>
    <row r="3" spans="1:6" ht="15.75">
      <c r="A3" s="1586" t="s">
        <v>534</v>
      </c>
      <c r="B3" s="1586"/>
      <c r="C3" s="1586"/>
      <c r="D3" s="1586"/>
      <c r="E3" s="1586"/>
      <c r="F3" s="1586"/>
    </row>
    <row r="4" spans="1:6">
      <c r="A4" s="1500" t="s">
        <v>840</v>
      </c>
      <c r="B4" s="1500"/>
      <c r="C4" s="1500"/>
      <c r="D4" s="1500"/>
      <c r="E4" s="1500"/>
      <c r="F4" s="1500"/>
    </row>
    <row r="5" spans="1:6">
      <c r="A5" s="1500"/>
      <c r="B5" s="1500"/>
      <c r="C5" s="1500"/>
      <c r="D5" s="1500"/>
      <c r="E5" s="1500"/>
      <c r="F5" s="1500"/>
    </row>
    <row r="6" spans="1:6" ht="15">
      <c r="A6" s="1590" t="s">
        <v>241</v>
      </c>
      <c r="B6" s="1590"/>
      <c r="C6" s="1591"/>
      <c r="D6" s="1591"/>
      <c r="E6" s="1591"/>
      <c r="F6" s="1591"/>
    </row>
    <row r="7" spans="1:6">
      <c r="A7" s="1629" t="s">
        <v>242</v>
      </c>
      <c r="B7" s="1630"/>
      <c r="C7" s="1593" t="s">
        <v>243</v>
      </c>
      <c r="D7" s="1593"/>
      <c r="E7" s="1593"/>
      <c r="F7" s="1593"/>
    </row>
    <row r="8" spans="1:6">
      <c r="A8" s="1436"/>
      <c r="B8" s="1436"/>
      <c r="C8" s="1458"/>
      <c r="D8" s="1458"/>
      <c r="E8" s="1458"/>
      <c r="F8" s="1458"/>
    </row>
    <row r="9" spans="1:6">
      <c r="A9" s="1628" t="s">
        <v>393</v>
      </c>
      <c r="B9" s="1628"/>
      <c r="C9" s="1628"/>
      <c r="D9" s="1628"/>
      <c r="E9" s="1628"/>
      <c r="F9" s="1628"/>
    </row>
    <row r="10" spans="1:6" ht="15">
      <c r="A10" s="1438" t="s">
        <v>839</v>
      </c>
      <c r="B10" s="147"/>
      <c r="C10" s="1435"/>
      <c r="D10" s="147"/>
      <c r="E10" s="147"/>
      <c r="F10" s="147"/>
    </row>
    <row r="11" spans="1:6" ht="18.75" customHeight="1" thickBot="1">
      <c r="B11" s="147"/>
      <c r="C11" s="147"/>
      <c r="D11" s="147"/>
      <c r="E11" s="147"/>
      <c r="F11" s="527" t="s">
        <v>120</v>
      </c>
    </row>
    <row r="12" spans="1:6" ht="28.5">
      <c r="A12" s="910" t="s">
        <v>15</v>
      </c>
      <c r="B12" s="905" t="s">
        <v>95</v>
      </c>
      <c r="C12" s="905" t="s">
        <v>2</v>
      </c>
      <c r="D12" s="905" t="s">
        <v>17</v>
      </c>
      <c r="E12" s="905" t="s">
        <v>138</v>
      </c>
      <c r="F12" s="906" t="s">
        <v>33</v>
      </c>
    </row>
    <row r="13" spans="1:6">
      <c r="A13" s="907">
        <v>1</v>
      </c>
      <c r="B13" s="908">
        <v>2</v>
      </c>
      <c r="C13" s="908">
        <v>3</v>
      </c>
      <c r="D13" s="908">
        <v>4</v>
      </c>
      <c r="E13" s="908">
        <v>5</v>
      </c>
      <c r="F13" s="909">
        <v>6</v>
      </c>
    </row>
    <row r="14" spans="1:6">
      <c r="A14" s="157" t="s">
        <v>5</v>
      </c>
      <c r="B14" s="1623"/>
      <c r="C14" s="1624"/>
      <c r="D14" s="1624"/>
      <c r="E14" s="1624"/>
      <c r="F14" s="1625"/>
    </row>
    <row r="15" spans="1:6">
      <c r="A15" s="229" t="s">
        <v>24</v>
      </c>
      <c r="B15" s="158"/>
      <c r="C15" s="221"/>
      <c r="D15" s="230"/>
      <c r="E15" s="204"/>
      <c r="F15" s="231"/>
    </row>
    <row r="16" spans="1:6">
      <c r="A16" s="229" t="s">
        <v>25</v>
      </c>
      <c r="B16" s="158"/>
      <c r="C16" s="221"/>
      <c r="D16" s="230"/>
      <c r="E16" s="232"/>
      <c r="F16" s="233"/>
    </row>
    <row r="17" spans="1:18">
      <c r="A17" s="229" t="s">
        <v>273</v>
      </c>
      <c r="B17" s="234"/>
      <c r="C17" s="221"/>
      <c r="D17" s="230"/>
      <c r="E17" s="232"/>
      <c r="F17" s="233"/>
    </row>
    <row r="18" spans="1:18" ht="15" customHeight="1" thickBot="1">
      <c r="A18" s="235"/>
      <c r="B18" s="236" t="s">
        <v>56</v>
      </c>
      <c r="C18" s="237"/>
      <c r="D18" s="237"/>
      <c r="E18" s="238"/>
      <c r="F18" s="239"/>
    </row>
    <row r="19" spans="1:18" ht="15">
      <c r="B19" s="1627"/>
      <c r="C19" s="1627"/>
      <c r="D19" s="1627"/>
      <c r="E19" s="1627"/>
      <c r="F19" s="1627"/>
      <c r="G19" s="96"/>
    </row>
    <row r="20" spans="1:18" ht="15">
      <c r="A20" s="1626" t="s">
        <v>395</v>
      </c>
      <c r="B20" s="1626"/>
      <c r="C20" s="1626"/>
      <c r="D20" s="1626"/>
      <c r="E20" s="1626"/>
      <c r="F20" s="1626"/>
      <c r="G20" s="1626"/>
      <c r="H20" s="1626"/>
      <c r="I20" s="1602"/>
      <c r="J20" s="1602"/>
      <c r="L20" s="1602"/>
      <c r="M20" s="1602"/>
    </row>
    <row r="21" spans="1:18" ht="15">
      <c r="A21" s="1438" t="s">
        <v>839</v>
      </c>
      <c r="B21" s="1441"/>
      <c r="C21" s="1435"/>
      <c r="D21" s="1441"/>
      <c r="E21" s="1441"/>
      <c r="F21" s="1441"/>
      <c r="G21" s="1441"/>
      <c r="H21" s="1441"/>
      <c r="I21" s="1439"/>
      <c r="J21" s="1439"/>
      <c r="L21" s="1439"/>
      <c r="M21" s="1439"/>
    </row>
    <row r="22" spans="1:18" ht="15.75" thickBot="1">
      <c r="B22" s="96"/>
      <c r="D22" s="226"/>
      <c r="E22" s="226"/>
      <c r="F22" s="226" t="s">
        <v>120</v>
      </c>
      <c r="G22" s="226"/>
      <c r="I22" s="1602"/>
      <c r="J22" s="1602"/>
      <c r="L22" s="1631"/>
      <c r="M22" s="1631"/>
    </row>
    <row r="23" spans="1:18" s="241" customFormat="1" ht="28.5">
      <c r="A23" s="910" t="s">
        <v>15</v>
      </c>
      <c r="B23" s="905" t="s">
        <v>95</v>
      </c>
      <c r="C23" s="905" t="s">
        <v>2</v>
      </c>
      <c r="D23" s="905" t="s">
        <v>17</v>
      </c>
      <c r="E23" s="905" t="s">
        <v>138</v>
      </c>
      <c r="F23" s="906" t="s">
        <v>33</v>
      </c>
      <c r="I23" s="242"/>
      <c r="J23" s="242"/>
      <c r="K23" s="242"/>
      <c r="L23" s="242"/>
      <c r="M23" s="242"/>
      <c r="N23" s="242"/>
      <c r="O23" s="242"/>
      <c r="P23" s="242"/>
      <c r="Q23" s="242"/>
      <c r="R23" s="242"/>
    </row>
    <row r="24" spans="1:18">
      <c r="A24" s="907">
        <v>1</v>
      </c>
      <c r="B24" s="908">
        <v>2</v>
      </c>
      <c r="C24" s="908">
        <v>3</v>
      </c>
      <c r="D24" s="908">
        <v>4</v>
      </c>
      <c r="E24" s="908">
        <v>5</v>
      </c>
      <c r="F24" s="909">
        <v>6</v>
      </c>
    </row>
    <row r="25" spans="1:18">
      <c r="A25" s="157" t="s">
        <v>5</v>
      </c>
      <c r="B25" s="1623"/>
      <c r="C25" s="1624"/>
      <c r="D25" s="1624"/>
      <c r="E25" s="1624"/>
      <c r="F25" s="1625"/>
    </row>
    <row r="26" spans="1:18">
      <c r="A26" s="229" t="s">
        <v>24</v>
      </c>
      <c r="B26" s="158"/>
      <c r="C26" s="221"/>
      <c r="D26" s="230"/>
      <c r="E26" s="204"/>
      <c r="F26" s="231">
        <f>E26*D26</f>
        <v>0</v>
      </c>
    </row>
    <row r="27" spans="1:18">
      <c r="A27" s="229" t="s">
        <v>25</v>
      </c>
      <c r="B27" s="158"/>
      <c r="C27" s="221"/>
      <c r="D27" s="230"/>
      <c r="E27" s="232"/>
      <c r="F27" s="233">
        <f>E27*D27</f>
        <v>0</v>
      </c>
    </row>
    <row r="28" spans="1:18">
      <c r="A28" s="229" t="s">
        <v>273</v>
      </c>
      <c r="B28" s="234"/>
      <c r="C28" s="221"/>
      <c r="D28" s="230"/>
      <c r="E28" s="232"/>
      <c r="F28" s="233">
        <f>E28*D28</f>
        <v>0</v>
      </c>
    </row>
    <row r="29" spans="1:18" ht="15" thickBot="1">
      <c r="A29" s="235"/>
      <c r="B29" s="236" t="s">
        <v>56</v>
      </c>
      <c r="C29" s="237"/>
      <c r="D29" s="237"/>
      <c r="E29" s="238"/>
      <c r="F29" s="239">
        <f>SUM(F26:F28)</f>
        <v>0</v>
      </c>
    </row>
    <row r="31" spans="1:18" ht="15">
      <c r="A31" s="1626" t="s">
        <v>532</v>
      </c>
      <c r="B31" s="1626"/>
      <c r="C31" s="1626"/>
      <c r="D31" s="1626"/>
      <c r="E31" s="1626"/>
      <c r="F31" s="1626"/>
    </row>
    <row r="32" spans="1:18" ht="15.75" thickBot="1">
      <c r="B32" s="96"/>
      <c r="D32" s="226"/>
      <c r="E32" s="226"/>
      <c r="F32" s="226" t="s">
        <v>120</v>
      </c>
    </row>
    <row r="33" spans="1:6" ht="28.5">
      <c r="A33" s="910" t="s">
        <v>15</v>
      </c>
      <c r="B33" s="905" t="s">
        <v>95</v>
      </c>
      <c r="C33" s="905" t="s">
        <v>2</v>
      </c>
      <c r="D33" s="905" t="s">
        <v>17</v>
      </c>
      <c r="E33" s="905" t="s">
        <v>138</v>
      </c>
      <c r="F33" s="906" t="s">
        <v>33</v>
      </c>
    </row>
    <row r="34" spans="1:6">
      <c r="A34" s="907">
        <v>1</v>
      </c>
      <c r="B34" s="908">
        <v>2</v>
      </c>
      <c r="C34" s="908">
        <v>3</v>
      </c>
      <c r="D34" s="908">
        <v>4</v>
      </c>
      <c r="E34" s="908">
        <v>5</v>
      </c>
      <c r="F34" s="909">
        <v>6</v>
      </c>
    </row>
    <row r="35" spans="1:6">
      <c r="A35" s="157" t="s">
        <v>5</v>
      </c>
      <c r="B35" s="1623"/>
      <c r="C35" s="1624"/>
      <c r="D35" s="1624"/>
      <c r="E35" s="1624"/>
      <c r="F35" s="1625"/>
    </row>
    <row r="36" spans="1:6">
      <c r="A36" s="229" t="s">
        <v>24</v>
      </c>
      <c r="B36" s="158"/>
      <c r="C36" s="221"/>
      <c r="D36" s="230"/>
      <c r="E36" s="204"/>
      <c r="F36" s="231">
        <f>E36*D36</f>
        <v>0</v>
      </c>
    </row>
    <row r="37" spans="1:6">
      <c r="A37" s="229" t="s">
        <v>25</v>
      </c>
      <c r="B37" s="158"/>
      <c r="C37" s="221"/>
      <c r="D37" s="230"/>
      <c r="E37" s="232"/>
      <c r="F37" s="233">
        <f>E37*D37</f>
        <v>0</v>
      </c>
    </row>
    <row r="38" spans="1:6">
      <c r="A38" s="229" t="s">
        <v>273</v>
      </c>
      <c r="B38" s="234"/>
      <c r="C38" s="221"/>
      <c r="D38" s="230"/>
      <c r="E38" s="232"/>
      <c r="F38" s="233">
        <f>E38*D38</f>
        <v>0</v>
      </c>
    </row>
    <row r="39" spans="1:6" ht="15" thickBot="1">
      <c r="A39" s="235"/>
      <c r="B39" s="236" t="s">
        <v>56</v>
      </c>
      <c r="C39" s="237"/>
      <c r="D39" s="237"/>
      <c r="E39" s="238"/>
      <c r="F39" s="239">
        <f>SUM(F36:F38)</f>
        <v>0</v>
      </c>
    </row>
    <row r="40" spans="1:6">
      <c r="A40" s="170"/>
      <c r="B40" s="243"/>
      <c r="C40" s="243"/>
      <c r="D40" s="243"/>
      <c r="E40" s="244"/>
      <c r="F40" s="245"/>
    </row>
    <row r="41" spans="1:6" ht="15">
      <c r="A41" s="1626" t="s">
        <v>771</v>
      </c>
      <c r="B41" s="1626"/>
      <c r="C41" s="1626"/>
      <c r="D41" s="1626"/>
      <c r="E41" s="1626"/>
      <c r="F41" s="1626"/>
    </row>
    <row r="42" spans="1:6" ht="15.75" thickBot="1">
      <c r="B42" s="96"/>
      <c r="D42" s="226"/>
      <c r="E42" s="226"/>
      <c r="F42" s="226" t="s">
        <v>120</v>
      </c>
    </row>
    <row r="43" spans="1:6" ht="28.5">
      <c r="A43" s="910" t="s">
        <v>15</v>
      </c>
      <c r="B43" s="905" t="s">
        <v>95</v>
      </c>
      <c r="C43" s="905" t="s">
        <v>2</v>
      </c>
      <c r="D43" s="905" t="s">
        <v>17</v>
      </c>
      <c r="E43" s="905" t="s">
        <v>138</v>
      </c>
      <c r="F43" s="906" t="s">
        <v>33</v>
      </c>
    </row>
    <row r="44" spans="1:6">
      <c r="A44" s="907">
        <v>1</v>
      </c>
      <c r="B44" s="908">
        <v>2</v>
      </c>
      <c r="C44" s="908">
        <v>3</v>
      </c>
      <c r="D44" s="908">
        <v>4</v>
      </c>
      <c r="E44" s="908">
        <v>5</v>
      </c>
      <c r="F44" s="909">
        <v>6</v>
      </c>
    </row>
    <row r="45" spans="1:6">
      <c r="A45" s="157" t="s">
        <v>5</v>
      </c>
      <c r="B45" s="1623"/>
      <c r="C45" s="1624"/>
      <c r="D45" s="1624"/>
      <c r="E45" s="1624"/>
      <c r="F45" s="1625"/>
    </row>
    <row r="46" spans="1:6">
      <c r="A46" s="229" t="s">
        <v>24</v>
      </c>
      <c r="B46" s="158"/>
      <c r="C46" s="221"/>
      <c r="D46" s="230"/>
      <c r="E46" s="204"/>
      <c r="F46" s="231">
        <f>E46*D46</f>
        <v>0</v>
      </c>
    </row>
    <row r="47" spans="1:6">
      <c r="A47" s="229" t="s">
        <v>25</v>
      </c>
      <c r="B47" s="158"/>
      <c r="C47" s="221"/>
      <c r="D47" s="230"/>
      <c r="E47" s="232"/>
      <c r="F47" s="233">
        <f>E47*D47</f>
        <v>0</v>
      </c>
    </row>
    <row r="48" spans="1:6">
      <c r="A48" s="229" t="s">
        <v>273</v>
      </c>
      <c r="B48" s="234"/>
      <c r="C48" s="221"/>
      <c r="D48" s="230"/>
      <c r="E48" s="232"/>
      <c r="F48" s="233">
        <f>E48*D48</f>
        <v>0</v>
      </c>
    </row>
    <row r="49" spans="1:13" ht="15" thickBot="1">
      <c r="A49" s="235"/>
      <c r="B49" s="236" t="s">
        <v>56</v>
      </c>
      <c r="C49" s="237"/>
      <c r="D49" s="237"/>
      <c r="E49" s="238"/>
      <c r="F49" s="239">
        <f>SUM(F46:F48)</f>
        <v>0</v>
      </c>
    </row>
    <row r="50" spans="1:13">
      <c r="A50" s="170"/>
      <c r="B50" s="243"/>
      <c r="C50" s="243"/>
      <c r="D50" s="243"/>
      <c r="E50" s="244"/>
      <c r="F50" s="245"/>
    </row>
    <row r="51" spans="1:13" ht="15">
      <c r="A51" s="1626" t="s">
        <v>533</v>
      </c>
      <c r="B51" s="1626"/>
      <c r="C51" s="1626"/>
      <c r="D51" s="1626"/>
      <c r="E51" s="1626"/>
      <c r="F51" s="1626"/>
    </row>
    <row r="52" spans="1:13" ht="15.75" thickBot="1">
      <c r="B52" s="96"/>
      <c r="D52" s="226"/>
      <c r="E52" s="226"/>
      <c r="F52" s="226" t="s">
        <v>120</v>
      </c>
    </row>
    <row r="53" spans="1:13" ht="28.5">
      <c r="A53" s="910" t="s">
        <v>15</v>
      </c>
      <c r="B53" s="905" t="s">
        <v>95</v>
      </c>
      <c r="C53" s="905" t="s">
        <v>2</v>
      </c>
      <c r="D53" s="905" t="s">
        <v>17</v>
      </c>
      <c r="E53" s="905" t="s">
        <v>138</v>
      </c>
      <c r="F53" s="906" t="s">
        <v>33</v>
      </c>
    </row>
    <row r="54" spans="1:13">
      <c r="A54" s="907">
        <v>1</v>
      </c>
      <c r="B54" s="908">
        <v>2</v>
      </c>
      <c r="C54" s="908">
        <v>3</v>
      </c>
      <c r="D54" s="908">
        <v>4</v>
      </c>
      <c r="E54" s="908">
        <v>5</v>
      </c>
      <c r="F54" s="909">
        <v>6</v>
      </c>
    </row>
    <row r="55" spans="1:13">
      <c r="A55" s="157" t="s">
        <v>5</v>
      </c>
      <c r="B55" s="1623"/>
      <c r="C55" s="1624"/>
      <c r="D55" s="1624"/>
      <c r="E55" s="1624"/>
      <c r="F55" s="1625"/>
    </row>
    <row r="56" spans="1:13">
      <c r="A56" s="229" t="s">
        <v>24</v>
      </c>
      <c r="B56" s="158"/>
      <c r="C56" s="221"/>
      <c r="D56" s="230"/>
      <c r="E56" s="204"/>
      <c r="F56" s="231">
        <f>E56*D56</f>
        <v>0</v>
      </c>
    </row>
    <row r="57" spans="1:13">
      <c r="A57" s="229" t="s">
        <v>25</v>
      </c>
      <c r="B57" s="158"/>
      <c r="C57" s="221"/>
      <c r="D57" s="230"/>
      <c r="E57" s="232"/>
      <c r="F57" s="233">
        <f>E57*D57</f>
        <v>0</v>
      </c>
    </row>
    <row r="58" spans="1:13">
      <c r="A58" s="229" t="s">
        <v>273</v>
      </c>
      <c r="B58" s="234"/>
      <c r="C58" s="221"/>
      <c r="D58" s="230"/>
      <c r="E58" s="232"/>
      <c r="F58" s="233">
        <f>E58*D58</f>
        <v>0</v>
      </c>
    </row>
    <row r="59" spans="1:13" ht="15" thickBot="1">
      <c r="A59" s="235"/>
      <c r="B59" s="236" t="s">
        <v>56</v>
      </c>
      <c r="C59" s="237"/>
      <c r="D59" s="237"/>
      <c r="E59" s="238"/>
      <c r="F59" s="239">
        <f>SUM(F56:F58)</f>
        <v>0</v>
      </c>
    </row>
    <row r="60" spans="1:13">
      <c r="A60" s="170"/>
      <c r="B60" s="243"/>
      <c r="C60" s="243"/>
      <c r="D60" s="243"/>
      <c r="E60" s="244"/>
      <c r="F60" s="245"/>
    </row>
    <row r="61" spans="1:13">
      <c r="A61" s="170"/>
      <c r="B61" s="243"/>
      <c r="C61" s="243"/>
      <c r="D61" s="243"/>
      <c r="E61" s="244"/>
      <c r="F61" s="245"/>
    </row>
    <row r="62" spans="1:13">
      <c r="B62" s="95" t="s">
        <v>414</v>
      </c>
      <c r="C62" s="96"/>
      <c r="D62" s="97"/>
      <c r="E62" s="96"/>
      <c r="F62" s="97"/>
      <c r="G62" s="96"/>
      <c r="I62" s="1606"/>
      <c r="J62" s="1606"/>
      <c r="L62" s="1606"/>
      <c r="M62" s="1606"/>
    </row>
    <row r="63" spans="1:13">
      <c r="B63" s="98" t="s">
        <v>258</v>
      </c>
      <c r="C63" s="96"/>
      <c r="D63" s="99" t="s">
        <v>508</v>
      </c>
      <c r="E63" s="96"/>
      <c r="F63" s="98" t="s">
        <v>96</v>
      </c>
      <c r="G63" s="98"/>
      <c r="I63" s="99"/>
      <c r="J63" s="99"/>
      <c r="L63" s="1579"/>
      <c r="M63" s="1579"/>
    </row>
  </sheetData>
  <mergeCells count="25">
    <mergeCell ref="I62:J62"/>
    <mergeCell ref="L62:M62"/>
    <mergeCell ref="L63:M63"/>
    <mergeCell ref="L20:M20"/>
    <mergeCell ref="I22:J22"/>
    <mergeCell ref="L22:M22"/>
    <mergeCell ref="I20:J20"/>
    <mergeCell ref="C1:F1"/>
    <mergeCell ref="A3:F3"/>
    <mergeCell ref="A9:F9"/>
    <mergeCell ref="B14:F14"/>
    <mergeCell ref="G20:H20"/>
    <mergeCell ref="A6:B6"/>
    <mergeCell ref="C6:F6"/>
    <mergeCell ref="A7:B7"/>
    <mergeCell ref="C7:F7"/>
    <mergeCell ref="B55:F55"/>
    <mergeCell ref="A51:F51"/>
    <mergeCell ref="B25:F25"/>
    <mergeCell ref="A20:F20"/>
    <mergeCell ref="B19:F19"/>
    <mergeCell ref="A31:F31"/>
    <mergeCell ref="B35:F35"/>
    <mergeCell ref="A41:F41"/>
    <mergeCell ref="B45:F45"/>
  </mergeCells>
  <printOptions horizontalCentered="1"/>
  <pageMargins left="0.55118110236220474" right="0.19685039370078741" top="0.35433070866141736" bottom="0.35433070866141736" header="0.51181102362204722" footer="0.51181102362204722"/>
  <pageSetup paperSize="9" scale="8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CC"/>
    <pageSetUpPr fitToPage="1"/>
  </sheetPr>
  <dimension ref="A1:R58"/>
  <sheetViews>
    <sheetView zoomScale="90" zoomScaleNormal="90" workbookViewId="0">
      <selection activeCell="F49" sqref="F49"/>
    </sheetView>
  </sheetViews>
  <sheetFormatPr defaultRowHeight="14.25"/>
  <cols>
    <col min="1" max="1" width="7.28515625" style="94" customWidth="1"/>
    <col min="2" max="2" width="31.140625" style="94" customWidth="1"/>
    <col min="3" max="3" width="10.7109375" style="94" customWidth="1"/>
    <col min="4" max="4" width="15.7109375" style="94" customWidth="1"/>
    <col min="5" max="5" width="13.140625" style="94" customWidth="1"/>
    <col min="6" max="6" width="17.42578125" style="247" customWidth="1"/>
    <col min="7" max="7" width="5.5703125" style="94" customWidth="1"/>
    <col min="8" max="8" width="6.7109375" style="94" customWidth="1"/>
    <col min="9" max="9" width="7" style="94" customWidth="1"/>
    <col min="10" max="10" width="6.42578125" style="94" customWidth="1"/>
    <col min="11" max="11" width="5" style="94" customWidth="1"/>
    <col min="12" max="12" width="7" style="94" customWidth="1"/>
    <col min="13" max="13" width="11.7109375" style="94" customWidth="1"/>
    <col min="14" max="16384" width="9.140625" style="94"/>
  </cols>
  <sheetData>
    <row r="1" spans="1:6">
      <c r="C1" s="1568" t="s">
        <v>392</v>
      </c>
      <c r="D1" s="1568"/>
      <c r="E1" s="1568"/>
      <c r="F1" s="1568"/>
    </row>
    <row r="2" spans="1:6">
      <c r="C2" s="224"/>
      <c r="D2" s="224"/>
      <c r="E2" s="224"/>
      <c r="F2" s="225"/>
    </row>
    <row r="3" spans="1:6" ht="15">
      <c r="A3" s="1626" t="s">
        <v>546</v>
      </c>
      <c r="B3" s="1626"/>
      <c r="C3" s="1626"/>
      <c r="D3" s="1626"/>
      <c r="E3" s="1626"/>
      <c r="F3" s="1626"/>
    </row>
    <row r="4" spans="1:6" ht="15">
      <c r="A4" s="1501" t="s">
        <v>841</v>
      </c>
      <c r="B4" s="1501"/>
      <c r="C4" s="1501"/>
      <c r="D4" s="1501"/>
      <c r="E4" s="1501"/>
      <c r="F4" s="1501"/>
    </row>
    <row r="5" spans="1:6" ht="15">
      <c r="A5" s="1501"/>
      <c r="B5" s="1501"/>
      <c r="C5" s="1501"/>
      <c r="D5" s="1501"/>
      <c r="E5" s="1501"/>
      <c r="F5" s="1501"/>
    </row>
    <row r="6" spans="1:6" ht="15">
      <c r="A6" s="1590" t="s">
        <v>241</v>
      </c>
      <c r="B6" s="1590"/>
      <c r="C6" s="1591"/>
      <c r="D6" s="1591"/>
      <c r="E6" s="1591"/>
      <c r="F6" s="1591"/>
    </row>
    <row r="7" spans="1:6">
      <c r="A7" s="1629" t="s">
        <v>242</v>
      </c>
      <c r="B7" s="1630"/>
      <c r="C7" s="1593" t="s">
        <v>243</v>
      </c>
      <c r="D7" s="1593"/>
      <c r="E7" s="1593"/>
      <c r="F7" s="1593"/>
    </row>
    <row r="8" spans="1:6" ht="15">
      <c r="A8" s="1441"/>
      <c r="B8" s="1441"/>
      <c r="C8" s="1441"/>
      <c r="D8" s="1441"/>
      <c r="E8" s="1441"/>
      <c r="F8" s="1441"/>
    </row>
    <row r="9" spans="1:6" ht="15">
      <c r="A9" s="1626" t="s">
        <v>544</v>
      </c>
      <c r="B9" s="1626"/>
      <c r="C9" s="1626"/>
      <c r="D9" s="1626"/>
      <c r="E9" s="1626"/>
      <c r="F9" s="1626"/>
    </row>
    <row r="10" spans="1:6" ht="15">
      <c r="A10" s="1438" t="s">
        <v>839</v>
      </c>
      <c r="B10" s="1441"/>
      <c r="C10" s="1435"/>
      <c r="D10" s="1441"/>
      <c r="E10" s="1441"/>
      <c r="F10" s="1441"/>
    </row>
    <row r="11" spans="1:6" ht="18.75" customHeight="1" thickBot="1">
      <c r="A11" s="147"/>
      <c r="B11" s="147"/>
      <c r="C11" s="147"/>
      <c r="D11" s="147"/>
      <c r="E11" s="147"/>
      <c r="F11" s="527" t="s">
        <v>120</v>
      </c>
    </row>
    <row r="12" spans="1:6" ht="28.5">
      <c r="A12" s="904" t="s">
        <v>15</v>
      </c>
      <c r="B12" s="905" t="s">
        <v>95</v>
      </c>
      <c r="C12" s="905" t="s">
        <v>2</v>
      </c>
      <c r="D12" s="905" t="s">
        <v>17</v>
      </c>
      <c r="E12" s="905" t="s">
        <v>138</v>
      </c>
      <c r="F12" s="906" t="s">
        <v>33</v>
      </c>
    </row>
    <row r="13" spans="1:6">
      <c r="A13" s="157" t="s">
        <v>5</v>
      </c>
      <c r="B13" s="1623"/>
      <c r="C13" s="1624"/>
      <c r="D13" s="1624"/>
      <c r="E13" s="1624"/>
      <c r="F13" s="1625"/>
    </row>
    <row r="14" spans="1:6">
      <c r="A14" s="229" t="s">
        <v>24</v>
      </c>
      <c r="B14" s="158"/>
      <c r="C14" s="221"/>
      <c r="D14" s="230"/>
      <c r="E14" s="204"/>
      <c r="F14" s="231">
        <f>E14*D14</f>
        <v>0</v>
      </c>
    </row>
    <row r="15" spans="1:6">
      <c r="A15" s="229" t="s">
        <v>25</v>
      </c>
      <c r="B15" s="158"/>
      <c r="C15" s="221"/>
      <c r="D15" s="230"/>
      <c r="E15" s="232"/>
      <c r="F15" s="233">
        <f>E15*D15</f>
        <v>0</v>
      </c>
    </row>
    <row r="16" spans="1:6">
      <c r="A16" s="229" t="s">
        <v>273</v>
      </c>
      <c r="B16" s="234"/>
      <c r="C16" s="221"/>
      <c r="D16" s="230"/>
      <c r="E16" s="232"/>
      <c r="F16" s="233">
        <f>E16*D16</f>
        <v>0</v>
      </c>
    </row>
    <row r="17" spans="1:18" ht="15" customHeight="1" thickBot="1">
      <c r="A17" s="235"/>
      <c r="B17" s="236" t="s">
        <v>56</v>
      </c>
      <c r="C17" s="237"/>
      <c r="D17" s="237"/>
      <c r="E17" s="238"/>
      <c r="F17" s="239">
        <f>SUM(F14:F16)</f>
        <v>0</v>
      </c>
    </row>
    <row r="18" spans="1:18" ht="15">
      <c r="B18" s="1627"/>
      <c r="C18" s="1627"/>
      <c r="D18" s="1627"/>
      <c r="E18" s="1627"/>
      <c r="F18" s="1627"/>
      <c r="G18" s="96"/>
    </row>
    <row r="19" spans="1:18" ht="15">
      <c r="A19" s="1626" t="s">
        <v>545</v>
      </c>
      <c r="B19" s="1626"/>
      <c r="C19" s="1626"/>
      <c r="D19" s="1626"/>
      <c r="E19" s="1626"/>
      <c r="F19" s="1626"/>
      <c r="G19" s="1626"/>
      <c r="H19" s="1626"/>
      <c r="I19" s="1602"/>
      <c r="J19" s="1602"/>
      <c r="L19" s="1602"/>
      <c r="M19" s="1602"/>
    </row>
    <row r="20" spans="1:18" ht="15">
      <c r="A20" s="1438" t="s">
        <v>839</v>
      </c>
      <c r="B20" s="1441"/>
      <c r="C20" s="1435"/>
      <c r="D20" s="1441"/>
      <c r="E20" s="1441"/>
      <c r="F20" s="1441"/>
      <c r="G20" s="1441"/>
      <c r="H20" s="1441"/>
      <c r="I20" s="1439"/>
      <c r="J20" s="1439"/>
      <c r="L20" s="1439"/>
      <c r="M20" s="1439"/>
    </row>
    <row r="21" spans="1:18" ht="15.75" thickBot="1">
      <c r="B21" s="96"/>
      <c r="D21" s="226"/>
      <c r="E21" s="226"/>
      <c r="F21" s="527" t="s">
        <v>120</v>
      </c>
      <c r="G21" s="226"/>
      <c r="I21" s="1602"/>
      <c r="J21" s="1602"/>
      <c r="L21" s="1631"/>
      <c r="M21" s="1631"/>
    </row>
    <row r="22" spans="1:18" s="241" customFormat="1" ht="28.5">
      <c r="A22" s="904" t="s">
        <v>15</v>
      </c>
      <c r="B22" s="905" t="s">
        <v>95</v>
      </c>
      <c r="C22" s="905" t="s">
        <v>2</v>
      </c>
      <c r="D22" s="905" t="s">
        <v>17</v>
      </c>
      <c r="E22" s="905" t="s">
        <v>138</v>
      </c>
      <c r="F22" s="906" t="s">
        <v>33</v>
      </c>
      <c r="I22" s="242"/>
      <c r="J22" s="242"/>
      <c r="K22" s="242"/>
      <c r="L22" s="242"/>
      <c r="M22" s="242"/>
      <c r="N22" s="242"/>
      <c r="O22" s="242"/>
      <c r="P22" s="242"/>
      <c r="Q22" s="242"/>
      <c r="R22" s="242"/>
    </row>
    <row r="23" spans="1:18">
      <c r="A23" s="157" t="s">
        <v>5</v>
      </c>
      <c r="B23" s="1623"/>
      <c r="C23" s="1624"/>
      <c r="D23" s="1624"/>
      <c r="E23" s="1624"/>
      <c r="F23" s="1625"/>
    </row>
    <row r="24" spans="1:18">
      <c r="A24" s="229" t="s">
        <v>24</v>
      </c>
      <c r="B24" s="158"/>
      <c r="C24" s="221"/>
      <c r="D24" s="230"/>
      <c r="E24" s="204"/>
      <c r="F24" s="231">
        <f>E24*D24</f>
        <v>0</v>
      </c>
    </row>
    <row r="25" spans="1:18">
      <c r="A25" s="229" t="s">
        <v>25</v>
      </c>
      <c r="B25" s="158"/>
      <c r="C25" s="221"/>
      <c r="D25" s="230"/>
      <c r="E25" s="232"/>
      <c r="F25" s="233">
        <f>E25*D25</f>
        <v>0</v>
      </c>
    </row>
    <row r="26" spans="1:18">
      <c r="A26" s="229" t="s">
        <v>273</v>
      </c>
      <c r="B26" s="234"/>
      <c r="C26" s="221"/>
      <c r="D26" s="230"/>
      <c r="E26" s="232"/>
      <c r="F26" s="233">
        <f>E26*D26</f>
        <v>0</v>
      </c>
    </row>
    <row r="27" spans="1:18" ht="15" thickBot="1">
      <c r="A27" s="235"/>
      <c r="B27" s="236" t="s">
        <v>56</v>
      </c>
      <c r="C27" s="237"/>
      <c r="D27" s="237"/>
      <c r="E27" s="238"/>
      <c r="F27" s="239">
        <f>SUM(F24:F26)</f>
        <v>0</v>
      </c>
    </row>
    <row r="29" spans="1:18" ht="15">
      <c r="A29" s="1626" t="s">
        <v>568</v>
      </c>
      <c r="B29" s="1626"/>
      <c r="C29" s="1626"/>
      <c r="D29" s="1626"/>
      <c r="E29" s="1626"/>
      <c r="F29" s="1626"/>
    </row>
    <row r="30" spans="1:18" ht="15.75" thickBot="1">
      <c r="B30" s="96"/>
      <c r="D30" s="226"/>
      <c r="E30" s="226"/>
      <c r="F30" s="527" t="s">
        <v>120</v>
      </c>
    </row>
    <row r="31" spans="1:18" ht="28.5">
      <c r="A31" s="904" t="s">
        <v>15</v>
      </c>
      <c r="B31" s="905" t="s">
        <v>95</v>
      </c>
      <c r="C31" s="905" t="s">
        <v>2</v>
      </c>
      <c r="D31" s="905" t="s">
        <v>17</v>
      </c>
      <c r="E31" s="905" t="s">
        <v>138</v>
      </c>
      <c r="F31" s="906" t="s">
        <v>33</v>
      </c>
    </row>
    <row r="32" spans="1:18">
      <c r="A32" s="157" t="s">
        <v>5</v>
      </c>
      <c r="B32" s="1623"/>
      <c r="C32" s="1624"/>
      <c r="D32" s="1624"/>
      <c r="E32" s="1624"/>
      <c r="F32" s="1625"/>
    </row>
    <row r="33" spans="1:6">
      <c r="A33" s="229" t="s">
        <v>24</v>
      </c>
      <c r="B33" s="158"/>
      <c r="C33" s="221"/>
      <c r="D33" s="230"/>
      <c r="E33" s="204"/>
      <c r="F33" s="231">
        <f>E33*D33</f>
        <v>0</v>
      </c>
    </row>
    <row r="34" spans="1:6">
      <c r="A34" s="229" t="s">
        <v>25</v>
      </c>
      <c r="B34" s="158"/>
      <c r="C34" s="221"/>
      <c r="D34" s="230"/>
      <c r="E34" s="232"/>
      <c r="F34" s="233">
        <f>E34*D34</f>
        <v>0</v>
      </c>
    </row>
    <row r="35" spans="1:6">
      <c r="A35" s="229" t="s">
        <v>273</v>
      </c>
      <c r="B35" s="234"/>
      <c r="C35" s="221"/>
      <c r="D35" s="230"/>
      <c r="E35" s="232"/>
      <c r="F35" s="233">
        <f>E35*D35</f>
        <v>0</v>
      </c>
    </row>
    <row r="36" spans="1:6" ht="15" thickBot="1">
      <c r="A36" s="235"/>
      <c r="B36" s="236" t="s">
        <v>56</v>
      </c>
      <c r="C36" s="237"/>
      <c r="D36" s="237"/>
      <c r="E36" s="238"/>
      <c r="F36" s="239">
        <f>SUM(F33:F35)</f>
        <v>0</v>
      </c>
    </row>
    <row r="37" spans="1:6">
      <c r="A37" s="170"/>
      <c r="B37" s="243"/>
      <c r="C37" s="243"/>
      <c r="D37" s="243"/>
      <c r="E37" s="244"/>
      <c r="F37" s="245"/>
    </row>
    <row r="38" spans="1:6" ht="15">
      <c r="A38" s="1626" t="s">
        <v>772</v>
      </c>
      <c r="B38" s="1626"/>
      <c r="C38" s="1626"/>
      <c r="D38" s="1626"/>
      <c r="E38" s="1626"/>
      <c r="F38" s="1626"/>
    </row>
    <row r="39" spans="1:6" ht="15.75" thickBot="1">
      <c r="B39" s="96"/>
      <c r="D39" s="226"/>
      <c r="E39" s="226"/>
      <c r="F39" s="527" t="s">
        <v>120</v>
      </c>
    </row>
    <row r="40" spans="1:6" ht="28.5">
      <c r="A40" s="904" t="s">
        <v>15</v>
      </c>
      <c r="B40" s="905" t="s">
        <v>95</v>
      </c>
      <c r="C40" s="905" t="s">
        <v>2</v>
      </c>
      <c r="D40" s="905" t="s">
        <v>17</v>
      </c>
      <c r="E40" s="905" t="s">
        <v>138</v>
      </c>
      <c r="F40" s="906" t="s">
        <v>33</v>
      </c>
    </row>
    <row r="41" spans="1:6">
      <c r="A41" s="157" t="s">
        <v>5</v>
      </c>
      <c r="B41" s="1623"/>
      <c r="C41" s="1624"/>
      <c r="D41" s="1624"/>
      <c r="E41" s="1624"/>
      <c r="F41" s="1625"/>
    </row>
    <row r="42" spans="1:6">
      <c r="A42" s="229" t="s">
        <v>24</v>
      </c>
      <c r="B42" s="158"/>
      <c r="C42" s="221"/>
      <c r="D42" s="230"/>
      <c r="E42" s="204"/>
      <c r="F42" s="231">
        <f>E42*D42</f>
        <v>0</v>
      </c>
    </row>
    <row r="43" spans="1:6">
      <c r="A43" s="229" t="s">
        <v>25</v>
      </c>
      <c r="B43" s="158"/>
      <c r="C43" s="221"/>
      <c r="D43" s="230"/>
      <c r="E43" s="232"/>
      <c r="F43" s="233">
        <f>E43*D43</f>
        <v>0</v>
      </c>
    </row>
    <row r="44" spans="1:6">
      <c r="A44" s="229" t="s">
        <v>273</v>
      </c>
      <c r="B44" s="234"/>
      <c r="C44" s="221"/>
      <c r="D44" s="230"/>
      <c r="E44" s="232"/>
      <c r="F44" s="233">
        <f>E44*D44</f>
        <v>0</v>
      </c>
    </row>
    <row r="45" spans="1:6" ht="15" thickBot="1">
      <c r="A45" s="235"/>
      <c r="B45" s="236" t="s">
        <v>56</v>
      </c>
      <c r="C45" s="237"/>
      <c r="D45" s="237"/>
      <c r="E45" s="238"/>
      <c r="F45" s="239">
        <f>SUM(F42:F44)</f>
        <v>0</v>
      </c>
    </row>
    <row r="46" spans="1:6">
      <c r="A46" s="170"/>
      <c r="B46" s="243"/>
      <c r="C46" s="243"/>
      <c r="D46" s="243"/>
      <c r="E46" s="244"/>
      <c r="F46" s="245"/>
    </row>
    <row r="47" spans="1:6" ht="15">
      <c r="A47" s="1626" t="s">
        <v>567</v>
      </c>
      <c r="B47" s="1626"/>
      <c r="C47" s="1626"/>
      <c r="D47" s="1626"/>
      <c r="E47" s="1626"/>
      <c r="F47" s="1626"/>
    </row>
    <row r="48" spans="1:6" ht="15.75" thickBot="1">
      <c r="B48" s="96"/>
      <c r="D48" s="226"/>
      <c r="E48" s="226"/>
      <c r="F48" s="527" t="s">
        <v>120</v>
      </c>
    </row>
    <row r="49" spans="1:6" ht="28.5">
      <c r="A49" s="904" t="s">
        <v>15</v>
      </c>
      <c r="B49" s="905" t="s">
        <v>95</v>
      </c>
      <c r="C49" s="905" t="s">
        <v>2</v>
      </c>
      <c r="D49" s="905" t="s">
        <v>17</v>
      </c>
      <c r="E49" s="905" t="s">
        <v>138</v>
      </c>
      <c r="F49" s="906" t="s">
        <v>33</v>
      </c>
    </row>
    <row r="50" spans="1:6">
      <c r="A50" s="157" t="s">
        <v>5</v>
      </c>
      <c r="B50" s="1623"/>
      <c r="C50" s="1624"/>
      <c r="D50" s="1624"/>
      <c r="E50" s="1624"/>
      <c r="F50" s="1625"/>
    </row>
    <row r="51" spans="1:6">
      <c r="A51" s="229" t="s">
        <v>24</v>
      </c>
      <c r="B51" s="158"/>
      <c r="C51" s="221"/>
      <c r="D51" s="230"/>
      <c r="E51" s="204"/>
      <c r="F51" s="231">
        <f>E51*D51</f>
        <v>0</v>
      </c>
    </row>
    <row r="52" spans="1:6">
      <c r="A52" s="229" t="s">
        <v>25</v>
      </c>
      <c r="B52" s="158"/>
      <c r="C52" s="221"/>
      <c r="D52" s="230"/>
      <c r="E52" s="232"/>
      <c r="F52" s="233">
        <f>E52*D52</f>
        <v>0</v>
      </c>
    </row>
    <row r="53" spans="1:6">
      <c r="A53" s="229" t="s">
        <v>273</v>
      </c>
      <c r="B53" s="234"/>
      <c r="C53" s="221"/>
      <c r="D53" s="230"/>
      <c r="E53" s="232"/>
      <c r="F53" s="233">
        <f>E53*D53</f>
        <v>0</v>
      </c>
    </row>
    <row r="54" spans="1:6" ht="15" thickBot="1">
      <c r="A54" s="235"/>
      <c r="B54" s="236" t="s">
        <v>56</v>
      </c>
      <c r="C54" s="237"/>
      <c r="D54" s="237"/>
      <c r="E54" s="238"/>
      <c r="F54" s="239">
        <f>SUM(F51:F53)</f>
        <v>0</v>
      </c>
    </row>
    <row r="55" spans="1:6">
      <c r="A55" s="170"/>
      <c r="B55" s="243"/>
      <c r="C55" s="243"/>
      <c r="D55" s="243"/>
      <c r="E55" s="244"/>
      <c r="F55" s="245"/>
    </row>
    <row r="56" spans="1:6">
      <c r="A56" s="170"/>
      <c r="B56" s="243"/>
      <c r="C56" s="243"/>
      <c r="D56" s="243"/>
      <c r="E56" s="244"/>
      <c r="F56" s="245"/>
    </row>
    <row r="57" spans="1:6">
      <c r="A57" s="170"/>
      <c r="B57" s="95" t="s">
        <v>414</v>
      </c>
      <c r="C57" s="96"/>
      <c r="D57" s="97"/>
      <c r="E57" s="96"/>
      <c r="F57" s="97"/>
    </row>
    <row r="58" spans="1:6">
      <c r="B58" s="98" t="s">
        <v>258</v>
      </c>
      <c r="C58" s="96"/>
      <c r="D58" s="99" t="s">
        <v>508</v>
      </c>
      <c r="E58" s="96"/>
      <c r="F58" s="98" t="s">
        <v>96</v>
      </c>
    </row>
  </sheetData>
  <mergeCells count="22">
    <mergeCell ref="L19:M19"/>
    <mergeCell ref="I21:J21"/>
    <mergeCell ref="L21:M21"/>
    <mergeCell ref="B23:F23"/>
    <mergeCell ref="C1:F1"/>
    <mergeCell ref="A3:F3"/>
    <mergeCell ref="A9:F9"/>
    <mergeCell ref="B13:F13"/>
    <mergeCell ref="B18:F18"/>
    <mergeCell ref="A19:F19"/>
    <mergeCell ref="I19:J19"/>
    <mergeCell ref="A6:B6"/>
    <mergeCell ref="C6:F6"/>
    <mergeCell ref="A7:B7"/>
    <mergeCell ref="C7:F7"/>
    <mergeCell ref="A29:F29"/>
    <mergeCell ref="B32:F32"/>
    <mergeCell ref="A47:F47"/>
    <mergeCell ref="B50:F50"/>
    <mergeCell ref="G19:H19"/>
    <mergeCell ref="A38:F38"/>
    <mergeCell ref="B41:F41"/>
  </mergeCells>
  <printOptions horizontalCentered="1"/>
  <pageMargins left="0.55118110236220474" right="0.19685039370078741" top="0.35433070866141736" bottom="0.35433070866141736" header="0.51181102362204722" footer="0.51181102362204722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66"/>
  </sheetPr>
  <dimension ref="A1:O61"/>
  <sheetViews>
    <sheetView view="pageBreakPreview" zoomScale="90" zoomScaleNormal="100" zoomScaleSheetLayoutView="90" workbookViewId="0">
      <selection activeCell="E20" sqref="E20"/>
    </sheetView>
  </sheetViews>
  <sheetFormatPr defaultRowHeight="12.75"/>
  <cols>
    <col min="1" max="1" width="5.85546875" style="99" customWidth="1"/>
    <col min="2" max="2" width="36.42578125" style="96" customWidth="1"/>
    <col min="3" max="3" width="9.140625" style="96"/>
    <col min="4" max="5" width="14.42578125" style="96" customWidth="1"/>
    <col min="6" max="6" width="13.140625" style="96" customWidth="1"/>
    <col min="7" max="7" width="17.28515625" style="292" customWidth="1"/>
    <col min="8" max="8" width="9.140625" style="96"/>
    <col min="9" max="9" width="0.85546875" style="96" customWidth="1"/>
    <col min="10" max="10" width="0.140625" style="96" customWidth="1"/>
    <col min="11" max="11" width="1.5703125" style="96" hidden="1" customWidth="1"/>
    <col min="12" max="13" width="0.140625" style="96" customWidth="1"/>
    <col min="14" max="14" width="10.85546875" style="96" bestFit="1" customWidth="1"/>
    <col min="15" max="16384" width="9.140625" style="96"/>
  </cols>
  <sheetData>
    <row r="1" spans="1:15" ht="14.25">
      <c r="G1" s="31" t="s">
        <v>268</v>
      </c>
    </row>
    <row r="2" spans="1:15" ht="15.75">
      <c r="A2" s="1586" t="s">
        <v>652</v>
      </c>
      <c r="B2" s="1586"/>
      <c r="C2" s="1586"/>
      <c r="D2" s="1586"/>
      <c r="E2" s="1586"/>
      <c r="F2" s="1586"/>
      <c r="G2" s="1586"/>
    </row>
    <row r="3" spans="1:15" ht="15.75">
      <c r="A3" s="1608" t="s">
        <v>336</v>
      </c>
      <c r="B3" s="1608"/>
      <c r="C3" s="1608"/>
      <c r="D3" s="1608"/>
      <c r="E3" s="1608"/>
      <c r="F3" s="1608"/>
      <c r="G3" s="1608"/>
    </row>
    <row r="4" spans="1:15">
      <c r="A4" s="250"/>
      <c r="B4" s="250"/>
      <c r="C4" s="250"/>
      <c r="D4" s="250"/>
      <c r="E4" s="250"/>
      <c r="F4" s="250"/>
      <c r="G4" s="251"/>
    </row>
    <row r="5" spans="1:15" s="94" customFormat="1" ht="18.75" customHeight="1">
      <c r="A5" s="1590" t="s">
        <v>241</v>
      </c>
      <c r="B5" s="1590"/>
      <c r="C5" s="1599"/>
      <c r="D5" s="1599"/>
      <c r="E5" s="1599"/>
      <c r="F5" s="1599"/>
      <c r="G5" s="252"/>
    </row>
    <row r="6" spans="1:15" s="94" customFormat="1" ht="19.5" customHeight="1">
      <c r="A6" s="1607" t="s">
        <v>242</v>
      </c>
      <c r="B6" s="1592"/>
      <c r="C6" s="1593" t="s">
        <v>243</v>
      </c>
      <c r="D6" s="1593"/>
      <c r="E6" s="1593"/>
      <c r="F6" s="1593"/>
      <c r="G6" s="252"/>
    </row>
    <row r="7" spans="1:15" s="173" customFormat="1" ht="15">
      <c r="A7" s="254" t="s">
        <v>842</v>
      </c>
      <c r="B7" s="254"/>
      <c r="C7" s="1463"/>
      <c r="D7" s="254"/>
      <c r="E7" s="254"/>
      <c r="F7" s="254"/>
      <c r="G7" s="254"/>
    </row>
    <row r="8" spans="1:15" s="173" customFormat="1" ht="15">
      <c r="A8" s="1609" t="s">
        <v>848</v>
      </c>
      <c r="B8" s="1609"/>
      <c r="C8" s="253"/>
      <c r="D8" s="254"/>
      <c r="E8" s="254"/>
      <c r="F8" s="254"/>
      <c r="G8" s="254"/>
    </row>
    <row r="9" spans="1:15" s="173" customFormat="1" ht="15.75" thickBot="1">
      <c r="A9" s="254"/>
      <c r="B9" s="254"/>
      <c r="C9" s="253"/>
      <c r="D9" s="254"/>
      <c r="E9" s="254"/>
      <c r="F9" s="254"/>
      <c r="G9" s="254"/>
    </row>
    <row r="10" spans="1:15" ht="23.25" customHeight="1">
      <c r="A10" s="1633" t="s">
        <v>15</v>
      </c>
      <c r="B10" s="1635" t="s">
        <v>16</v>
      </c>
      <c r="C10" s="1635" t="s">
        <v>2</v>
      </c>
      <c r="D10" s="1635" t="s">
        <v>17</v>
      </c>
      <c r="E10" s="1635"/>
      <c r="F10" s="1635" t="s">
        <v>32</v>
      </c>
      <c r="G10" s="1637" t="s">
        <v>76</v>
      </c>
    </row>
    <row r="11" spans="1:15" ht="27.75" customHeight="1">
      <c r="A11" s="1634"/>
      <c r="B11" s="1636"/>
      <c r="C11" s="1636"/>
      <c r="D11" s="901" t="s">
        <v>75</v>
      </c>
      <c r="E11" s="901" t="s">
        <v>77</v>
      </c>
      <c r="F11" s="1636"/>
      <c r="G11" s="1638"/>
    </row>
    <row r="12" spans="1:15" ht="11.25" customHeight="1">
      <c r="A12" s="902">
        <v>1</v>
      </c>
      <c r="B12" s="901">
        <v>2</v>
      </c>
      <c r="C12" s="901">
        <v>3</v>
      </c>
      <c r="D12" s="901">
        <v>4</v>
      </c>
      <c r="E12" s="901">
        <v>5</v>
      </c>
      <c r="F12" s="901">
        <v>6</v>
      </c>
      <c r="G12" s="903">
        <v>7</v>
      </c>
    </row>
    <row r="13" spans="1:15" ht="20.25" customHeight="1">
      <c r="A13" s="179" t="s">
        <v>5</v>
      </c>
      <c r="B13" s="1639" t="s">
        <v>337</v>
      </c>
      <c r="C13" s="1639"/>
      <c r="D13" s="1639"/>
      <c r="E13" s="1639"/>
      <c r="F13" s="1639"/>
      <c r="G13" s="1640"/>
    </row>
    <row r="14" spans="1:15" ht="24">
      <c r="A14" s="179"/>
      <c r="B14" s="155" t="s">
        <v>299</v>
      </c>
      <c r="C14" s="160"/>
      <c r="D14" s="160"/>
      <c r="E14" s="160"/>
      <c r="F14" s="160"/>
      <c r="G14" s="201"/>
    </row>
    <row r="15" spans="1:15" s="260" customFormat="1" ht="14.25">
      <c r="A15" s="118" t="s">
        <v>24</v>
      </c>
      <c r="B15" s="194"/>
      <c r="C15" s="221" t="s">
        <v>118</v>
      </c>
      <c r="D15" s="258"/>
      <c r="E15" s="258"/>
      <c r="F15" s="196"/>
      <c r="G15" s="259"/>
      <c r="N15" s="261"/>
      <c r="O15" s="261"/>
    </row>
    <row r="16" spans="1:15" s="260" customFormat="1" ht="14.25">
      <c r="A16" s="118" t="s">
        <v>25</v>
      </c>
      <c r="B16" s="194"/>
      <c r="C16" s="221" t="s">
        <v>118</v>
      </c>
      <c r="D16" s="258"/>
      <c r="E16" s="258"/>
      <c r="F16" s="196"/>
      <c r="G16" s="259"/>
      <c r="N16" s="261"/>
      <c r="O16" s="261"/>
    </row>
    <row r="17" spans="1:15" s="260" customFormat="1" ht="14.25">
      <c r="A17" s="118" t="s">
        <v>273</v>
      </c>
      <c r="B17" s="194"/>
      <c r="C17" s="221" t="s">
        <v>118</v>
      </c>
      <c r="D17" s="258"/>
      <c r="E17" s="258"/>
      <c r="F17" s="196"/>
      <c r="G17" s="259"/>
      <c r="N17" s="261"/>
      <c r="O17" s="261"/>
    </row>
    <row r="18" spans="1:15" s="260" customFormat="1" ht="14.25">
      <c r="A18" s="118" t="s">
        <v>315</v>
      </c>
      <c r="B18" s="194"/>
      <c r="C18" s="221" t="s">
        <v>118</v>
      </c>
      <c r="D18" s="258"/>
      <c r="E18" s="258"/>
      <c r="F18" s="196"/>
      <c r="G18" s="259"/>
      <c r="N18" s="261"/>
      <c r="O18" s="261"/>
    </row>
    <row r="19" spans="1:15" s="260" customFormat="1" ht="14.25">
      <c r="A19" s="118"/>
      <c r="B19" s="160" t="s">
        <v>301</v>
      </c>
      <c r="C19" s="221"/>
      <c r="D19" s="258"/>
      <c r="E19" s="258"/>
      <c r="F19" s="196"/>
      <c r="G19" s="259"/>
      <c r="H19" s="96"/>
      <c r="I19" s="96"/>
      <c r="J19" s="96"/>
      <c r="K19" s="96"/>
      <c r="L19" s="96"/>
      <c r="M19" s="96"/>
      <c r="N19" s="261"/>
      <c r="O19" s="261"/>
    </row>
    <row r="20" spans="1:15" ht="14.25">
      <c r="A20" s="183"/>
      <c r="B20" s="162" t="s">
        <v>65</v>
      </c>
      <c r="C20" s="160"/>
      <c r="D20" s="258"/>
      <c r="E20" s="221"/>
      <c r="F20" s="204"/>
      <c r="G20" s="262"/>
      <c r="N20" s="261"/>
      <c r="O20" s="261"/>
    </row>
    <row r="21" spans="1:15" ht="15" customHeight="1">
      <c r="A21" s="184" t="s">
        <v>6</v>
      </c>
      <c r="B21" s="1639" t="s">
        <v>70</v>
      </c>
      <c r="C21" s="1639"/>
      <c r="D21" s="1639"/>
      <c r="E21" s="1639"/>
      <c r="F21" s="1639"/>
      <c r="G21" s="1640"/>
      <c r="N21" s="261"/>
      <c r="O21" s="261"/>
    </row>
    <row r="22" spans="1:15" ht="24">
      <c r="A22" s="184"/>
      <c r="B22" s="155" t="s">
        <v>300</v>
      </c>
      <c r="C22" s="1622"/>
      <c r="D22" s="1622"/>
      <c r="E22" s="1622"/>
      <c r="F22" s="1622"/>
      <c r="G22" s="1632"/>
      <c r="N22" s="261"/>
      <c r="O22" s="261"/>
    </row>
    <row r="23" spans="1:15" ht="14.25">
      <c r="A23" s="183" t="s">
        <v>9</v>
      </c>
      <c r="B23" s="158"/>
      <c r="C23" s="159" t="s">
        <v>112</v>
      </c>
      <c r="D23" s="160"/>
      <c r="E23" s="160"/>
      <c r="F23" s="160"/>
      <c r="G23" s="201"/>
      <c r="N23" s="261"/>
      <c r="O23" s="261"/>
    </row>
    <row r="24" spans="1:15" ht="14.25">
      <c r="A24" s="183" t="s">
        <v>7</v>
      </c>
      <c r="B24" s="158"/>
      <c r="C24" s="159" t="s">
        <v>112</v>
      </c>
      <c r="D24" s="160"/>
      <c r="E24" s="160"/>
      <c r="F24" s="160"/>
      <c r="G24" s="201"/>
      <c r="N24" s="261"/>
      <c r="O24" s="261"/>
    </row>
    <row r="25" spans="1:15" ht="14.25">
      <c r="A25" s="183"/>
      <c r="B25" s="160" t="s">
        <v>301</v>
      </c>
      <c r="C25" s="160"/>
      <c r="D25" s="160"/>
      <c r="E25" s="160"/>
      <c r="F25" s="160"/>
      <c r="G25" s="201"/>
      <c r="N25" s="261"/>
      <c r="O25" s="261"/>
    </row>
    <row r="26" spans="1:15" ht="14.25">
      <c r="A26" s="183"/>
      <c r="B26" s="164" t="s">
        <v>64</v>
      </c>
      <c r="C26" s="160"/>
      <c r="D26" s="160"/>
      <c r="E26" s="160"/>
      <c r="F26" s="160"/>
      <c r="G26" s="201"/>
      <c r="N26" s="261"/>
      <c r="O26" s="261"/>
    </row>
    <row r="27" spans="1:15" ht="15" customHeight="1">
      <c r="A27" s="184" t="s">
        <v>21</v>
      </c>
      <c r="B27" s="1639" t="s">
        <v>18</v>
      </c>
      <c r="C27" s="1639"/>
      <c r="D27" s="1639"/>
      <c r="E27" s="1639"/>
      <c r="F27" s="1639"/>
      <c r="G27" s="1640"/>
      <c r="N27" s="261"/>
      <c r="O27" s="261"/>
    </row>
    <row r="28" spans="1:15" ht="30" customHeight="1">
      <c r="A28" s="184"/>
      <c r="B28" s="263" t="s">
        <v>389</v>
      </c>
      <c r="C28" s="256"/>
      <c r="D28" s="256"/>
      <c r="E28" s="256"/>
      <c r="F28" s="256"/>
      <c r="G28" s="257"/>
      <c r="N28" s="261"/>
      <c r="O28" s="261"/>
    </row>
    <row r="29" spans="1:15" ht="15" customHeight="1">
      <c r="A29" s="264" t="s">
        <v>22</v>
      </c>
      <c r="B29" s="265"/>
      <c r="C29" s="266"/>
      <c r="D29" s="230"/>
      <c r="E29" s="256"/>
      <c r="F29" s="200"/>
      <c r="G29" s="267"/>
      <c r="N29" s="261"/>
      <c r="O29" s="261"/>
    </row>
    <row r="30" spans="1:15" ht="15" customHeight="1">
      <c r="A30" s="264" t="s">
        <v>23</v>
      </c>
      <c r="B30" s="265"/>
      <c r="C30" s="266"/>
      <c r="D30" s="230"/>
      <c r="E30" s="256"/>
      <c r="F30" s="200"/>
      <c r="G30" s="267"/>
      <c r="N30" s="261"/>
      <c r="O30" s="261"/>
    </row>
    <row r="31" spans="1:15" ht="15" customHeight="1">
      <c r="A31" s="264" t="s">
        <v>274</v>
      </c>
      <c r="B31" s="265"/>
      <c r="C31" s="266"/>
      <c r="D31" s="230"/>
      <c r="E31" s="256"/>
      <c r="F31" s="200"/>
      <c r="G31" s="267"/>
      <c r="N31" s="261"/>
      <c r="O31" s="261"/>
    </row>
    <row r="32" spans="1:15" ht="15" customHeight="1">
      <c r="A32" s="264" t="s">
        <v>275</v>
      </c>
      <c r="B32" s="265"/>
      <c r="C32" s="266"/>
      <c r="D32" s="230"/>
      <c r="E32" s="256"/>
      <c r="F32" s="200"/>
      <c r="G32" s="267"/>
      <c r="N32" s="261"/>
      <c r="O32" s="261"/>
    </row>
    <row r="33" spans="1:15" ht="15" customHeight="1">
      <c r="A33" s="264" t="s">
        <v>303</v>
      </c>
      <c r="B33" s="265"/>
      <c r="C33" s="266"/>
      <c r="D33" s="230"/>
      <c r="E33" s="256"/>
      <c r="F33" s="200"/>
      <c r="G33" s="267"/>
      <c r="N33" s="261"/>
      <c r="O33" s="261"/>
    </row>
    <row r="34" spans="1:15" ht="15" customHeight="1">
      <c r="A34" s="268"/>
      <c r="B34" s="160" t="s">
        <v>301</v>
      </c>
      <c r="C34" s="266"/>
      <c r="D34" s="230"/>
      <c r="E34" s="256"/>
      <c r="F34" s="200"/>
      <c r="G34" s="267"/>
      <c r="N34" s="261"/>
      <c r="O34" s="261"/>
    </row>
    <row r="35" spans="1:15" ht="14.25">
      <c r="A35" s="118"/>
      <c r="B35" s="269" t="s">
        <v>66</v>
      </c>
      <c r="C35" s="270"/>
      <c r="D35" s="270"/>
      <c r="E35" s="270"/>
      <c r="F35" s="270"/>
      <c r="G35" s="262"/>
      <c r="N35" s="261"/>
      <c r="O35" s="261"/>
    </row>
    <row r="36" spans="1:15" ht="15" customHeight="1">
      <c r="A36" s="184" t="s">
        <v>27</v>
      </c>
      <c r="B36" s="1639" t="s">
        <v>42</v>
      </c>
      <c r="C36" s="1639"/>
      <c r="D36" s="1639"/>
      <c r="E36" s="1639"/>
      <c r="F36" s="1639"/>
      <c r="G36" s="1640"/>
      <c r="N36" s="261"/>
      <c r="O36" s="261"/>
    </row>
    <row r="37" spans="1:15" ht="48">
      <c r="A37" s="184"/>
      <c r="B37" s="155" t="s">
        <v>309</v>
      </c>
      <c r="C37" s="1622"/>
      <c r="D37" s="1622"/>
      <c r="E37" s="1622"/>
      <c r="F37" s="1622"/>
      <c r="G37" s="1632"/>
      <c r="N37" s="261"/>
      <c r="O37" s="261"/>
    </row>
    <row r="38" spans="1:15" ht="14.25">
      <c r="A38" s="183" t="s">
        <v>11</v>
      </c>
      <c r="B38" s="214"/>
      <c r="C38" s="271"/>
      <c r="D38" s="272"/>
      <c r="E38" s="273"/>
      <c r="F38" s="215"/>
      <c r="G38" s="274"/>
      <c r="N38" s="261"/>
      <c r="O38" s="261"/>
    </row>
    <row r="39" spans="1:15" ht="14.25">
      <c r="A39" s="183" t="s">
        <v>12</v>
      </c>
      <c r="B39" s="275"/>
      <c r="C39" s="271"/>
      <c r="D39" s="272"/>
      <c r="E39" s="273"/>
      <c r="F39" s="215"/>
      <c r="G39" s="274"/>
      <c r="N39" s="261"/>
      <c r="O39" s="261"/>
    </row>
    <row r="40" spans="1:15" ht="14.25">
      <c r="A40" s="183" t="s">
        <v>14</v>
      </c>
      <c r="B40" s="216"/>
      <c r="C40" s="271"/>
      <c r="D40" s="272"/>
      <c r="E40" s="273"/>
      <c r="F40" s="215"/>
      <c r="G40" s="274"/>
      <c r="N40" s="261"/>
      <c r="O40" s="261"/>
    </row>
    <row r="41" spans="1:15" ht="14.25">
      <c r="A41" s="183" t="s">
        <v>237</v>
      </c>
      <c r="B41" s="216"/>
      <c r="C41" s="271"/>
      <c r="D41" s="272"/>
      <c r="E41" s="273"/>
      <c r="F41" s="215"/>
      <c r="G41" s="274"/>
      <c r="N41" s="261"/>
      <c r="O41" s="261"/>
    </row>
    <row r="42" spans="1:15" ht="14.25">
      <c r="A42" s="183" t="s">
        <v>259</v>
      </c>
      <c r="B42" s="214"/>
      <c r="C42" s="271"/>
      <c r="D42" s="272"/>
      <c r="E42" s="273"/>
      <c r="F42" s="215"/>
      <c r="G42" s="274"/>
      <c r="N42" s="261"/>
      <c r="O42" s="261"/>
    </row>
    <row r="43" spans="1:15" ht="14.25">
      <c r="A43" s="183"/>
      <c r="B43" s="164" t="s">
        <v>67</v>
      </c>
      <c r="C43" s="160"/>
      <c r="D43" s="160"/>
      <c r="E43" s="160"/>
      <c r="F43" s="160"/>
      <c r="G43" s="198"/>
      <c r="N43" s="261"/>
      <c r="O43" s="261"/>
    </row>
    <row r="44" spans="1:15" ht="15">
      <c r="A44" s="184" t="s">
        <v>30</v>
      </c>
      <c r="B44" s="167" t="s">
        <v>61</v>
      </c>
      <c r="C44" s="159"/>
      <c r="D44" s="203"/>
      <c r="E44" s="276"/>
      <c r="F44" s="277"/>
      <c r="G44" s="278"/>
      <c r="N44" s="261"/>
      <c r="O44" s="261"/>
    </row>
    <row r="45" spans="1:15" ht="15" customHeight="1">
      <c r="A45" s="184" t="s">
        <v>13</v>
      </c>
      <c r="B45" s="1639" t="s">
        <v>63</v>
      </c>
      <c r="C45" s="1639"/>
      <c r="D45" s="1639"/>
      <c r="E45" s="1639"/>
      <c r="F45" s="1639"/>
      <c r="G45" s="1640"/>
      <c r="N45" s="261"/>
      <c r="O45" s="261"/>
    </row>
    <row r="46" spans="1:15" ht="15">
      <c r="A46" s="183" t="s">
        <v>104</v>
      </c>
      <c r="B46" s="199"/>
      <c r="C46" s="203"/>
      <c r="D46" s="203"/>
      <c r="E46" s="279"/>
      <c r="F46" s="280"/>
      <c r="G46" s="278"/>
      <c r="N46" s="261"/>
      <c r="O46" s="261"/>
    </row>
    <row r="47" spans="1:15" ht="15">
      <c r="A47" s="183" t="s">
        <v>105</v>
      </c>
      <c r="B47" s="202"/>
      <c r="C47" s="203"/>
      <c r="D47" s="203"/>
      <c r="E47" s="279"/>
      <c r="F47" s="281"/>
      <c r="G47" s="278"/>
      <c r="N47" s="261"/>
      <c r="O47" s="261"/>
    </row>
    <row r="48" spans="1:15" ht="15">
      <c r="A48" s="183" t="s">
        <v>310</v>
      </c>
      <c r="B48" s="199"/>
      <c r="C48" s="203"/>
      <c r="D48" s="203"/>
      <c r="E48" s="279"/>
      <c r="F48" s="280"/>
      <c r="G48" s="278"/>
      <c r="N48" s="261"/>
      <c r="O48" s="261"/>
    </row>
    <row r="49" spans="1:15" ht="15">
      <c r="A49" s="183" t="s">
        <v>311</v>
      </c>
      <c r="B49" s="199"/>
      <c r="C49" s="203"/>
      <c r="D49" s="203"/>
      <c r="E49" s="279"/>
      <c r="F49" s="280"/>
      <c r="G49" s="278"/>
      <c r="N49" s="261"/>
      <c r="O49" s="261"/>
    </row>
    <row r="50" spans="1:15" ht="15">
      <c r="A50" s="183" t="s">
        <v>312</v>
      </c>
      <c r="B50" s="282"/>
      <c r="C50" s="283"/>
      <c r="D50" s="203"/>
      <c r="E50" s="284"/>
      <c r="F50" s="285"/>
      <c r="G50" s="286"/>
      <c r="N50" s="261"/>
      <c r="O50" s="261"/>
    </row>
    <row r="51" spans="1:15" ht="15">
      <c r="A51" s="184"/>
      <c r="B51" s="164" t="s">
        <v>69</v>
      </c>
      <c r="C51" s="159"/>
      <c r="D51" s="160"/>
      <c r="E51" s="160"/>
      <c r="F51" s="160"/>
      <c r="G51" s="222"/>
      <c r="N51" s="261"/>
      <c r="O51" s="261"/>
    </row>
    <row r="52" spans="1:15" ht="15">
      <c r="A52" s="184"/>
      <c r="B52" s="167" t="s">
        <v>56</v>
      </c>
      <c r="C52" s="159"/>
      <c r="D52" s="160"/>
      <c r="E52" s="160"/>
      <c r="F52" s="160"/>
      <c r="G52" s="220"/>
      <c r="N52" s="261"/>
      <c r="O52" s="261"/>
    </row>
    <row r="53" spans="1:15" ht="15">
      <c r="A53" s="185"/>
      <c r="B53" s="287" t="s">
        <v>809</v>
      </c>
      <c r="C53" s="159"/>
      <c r="D53" s="160"/>
      <c r="E53" s="160"/>
      <c r="F53" s="160"/>
      <c r="G53" s="222"/>
      <c r="N53" s="261"/>
      <c r="O53" s="261"/>
    </row>
    <row r="54" spans="1:15" ht="15">
      <c r="A54" s="184"/>
      <c r="B54" s="287" t="s">
        <v>382</v>
      </c>
      <c r="C54" s="159"/>
      <c r="D54" s="160"/>
      <c r="E54" s="160"/>
      <c r="F54" s="160"/>
      <c r="G54" s="222"/>
      <c r="N54" s="261"/>
      <c r="O54" s="261"/>
    </row>
    <row r="55" spans="1:15" ht="15">
      <c r="A55" s="980"/>
      <c r="B55" s="981" t="s">
        <v>26</v>
      </c>
      <c r="C55" s="982"/>
      <c r="D55" s="982"/>
      <c r="E55" s="982"/>
      <c r="F55" s="982"/>
      <c r="G55" s="983"/>
      <c r="N55" s="261"/>
      <c r="O55" s="261"/>
    </row>
    <row r="56" spans="1:15" ht="15">
      <c r="A56" s="980"/>
      <c r="B56" s="981" t="s">
        <v>833</v>
      </c>
      <c r="C56" s="982"/>
      <c r="D56" s="982"/>
      <c r="E56" s="982"/>
      <c r="F56" s="982"/>
      <c r="G56" s="983"/>
      <c r="N56" s="261"/>
      <c r="O56" s="261"/>
    </row>
    <row r="57" spans="1:15" ht="15.75" thickBot="1">
      <c r="A57" s="984"/>
      <c r="B57" s="985" t="s">
        <v>31</v>
      </c>
      <c r="C57" s="986"/>
      <c r="D57" s="986"/>
      <c r="E57" s="986"/>
      <c r="F57" s="986"/>
      <c r="G57" s="987"/>
      <c r="N57" s="261"/>
      <c r="O57" s="261"/>
    </row>
    <row r="58" spans="1:15" ht="14.25">
      <c r="A58" s="186"/>
      <c r="B58" s="187"/>
      <c r="C58" s="94"/>
      <c r="D58" s="94"/>
      <c r="E58" s="94"/>
      <c r="F58" s="94"/>
      <c r="G58" s="252"/>
    </row>
    <row r="59" spans="1:15" s="94" customFormat="1" ht="15.75">
      <c r="B59" s="288"/>
      <c r="C59" s="289"/>
      <c r="D59" s="290"/>
      <c r="E59" s="289"/>
      <c r="F59" s="1641"/>
      <c r="G59" s="1641"/>
      <c r="I59" s="1606"/>
      <c r="J59" s="1606"/>
      <c r="L59" s="1606"/>
      <c r="M59" s="1606"/>
    </row>
    <row r="60" spans="1:15" s="94" customFormat="1" ht="14.25">
      <c r="B60" s="98" t="s">
        <v>258</v>
      </c>
      <c r="C60" s="96"/>
      <c r="D60" s="99" t="s">
        <v>94</v>
      </c>
      <c r="E60" s="96"/>
      <c r="F60" s="1642" t="s">
        <v>96</v>
      </c>
      <c r="G60" s="1642"/>
      <c r="I60" s="1606"/>
      <c r="J60" s="1606"/>
      <c r="L60" s="1579"/>
      <c r="M60" s="1579"/>
    </row>
    <row r="61" spans="1:15" s="94" customFormat="1" ht="14.25">
      <c r="A61" s="170"/>
    </row>
  </sheetData>
  <mergeCells count="26">
    <mergeCell ref="B45:G45"/>
    <mergeCell ref="F59:G59"/>
    <mergeCell ref="I59:J59"/>
    <mergeCell ref="L59:M59"/>
    <mergeCell ref="I60:J60"/>
    <mergeCell ref="L60:M60"/>
    <mergeCell ref="F60:G60"/>
    <mergeCell ref="C37:G37"/>
    <mergeCell ref="A10:A11"/>
    <mergeCell ref="B10:B11"/>
    <mergeCell ref="C10:C11"/>
    <mergeCell ref="D10:E10"/>
    <mergeCell ref="F10:F11"/>
    <mergeCell ref="G10:G11"/>
    <mergeCell ref="B13:G13"/>
    <mergeCell ref="B21:G21"/>
    <mergeCell ref="C22:G22"/>
    <mergeCell ref="B27:G27"/>
    <mergeCell ref="B36:G36"/>
    <mergeCell ref="A8:B8"/>
    <mergeCell ref="A2:G2"/>
    <mergeCell ref="A3:G3"/>
    <mergeCell ref="A5:B5"/>
    <mergeCell ref="C5:F5"/>
    <mergeCell ref="A6:B6"/>
    <mergeCell ref="C6:F6"/>
  </mergeCells>
  <pageMargins left="0.43307086614173229" right="0.23622047244094491" top="0.15748031496062992" bottom="0.15748031496062992" header="0.31496062992125984" footer="0.31496062992125984"/>
  <pageSetup paperSize="9" scale="8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37</vt:i4>
      </vt:variant>
      <vt:variant>
        <vt:lpstr>Именованные диапазоны</vt:lpstr>
      </vt:variant>
      <vt:variant>
        <vt:i4>17</vt:i4>
      </vt:variant>
    </vt:vector>
  </HeadingPairs>
  <TitlesOfParts>
    <vt:vector size="54" baseType="lpstr">
      <vt:lpstr>Комм пред</vt:lpstr>
      <vt:lpstr>№1.1. Моб БУ</vt:lpstr>
      <vt:lpstr>№1.2.1. Пплощадка и амбар</vt:lpstr>
      <vt:lpstr>№ 1.2.3. Арт.скв.</vt:lpstr>
      <vt:lpstr>№1.2.4. Монтаж БУ</vt:lpstr>
      <vt:lpstr>№1.2.5. ПНР</vt:lpstr>
      <vt:lpstr>1.3 АВиЭС</vt:lpstr>
      <vt:lpstr>1.4. СВП_м-ж, моб</vt:lpstr>
      <vt:lpstr>№1.5.1. Передвижка (0-30 м)</vt:lpstr>
      <vt:lpstr>№1.5.2. Переезд 31м-10км</vt:lpstr>
      <vt:lpstr>№1.5.3. Переезд 11-50км</vt:lpstr>
      <vt:lpstr>№1.5.4. Переезд 51-80км</vt:lpstr>
      <vt:lpstr>№1.6 Стаскивание</vt:lpstr>
      <vt:lpstr>№1.7. Демонтаж БУ</vt:lpstr>
      <vt:lpstr>№1.8 Ликвидация арт скв</vt:lpstr>
      <vt:lpstr>№1.9. Демоб БУ</vt:lpstr>
      <vt:lpstr>№2.1.1. Сут.ставка без сервис</vt:lpstr>
      <vt:lpstr>№2.1.2. Сут.ставка с уч сервис</vt:lpstr>
      <vt:lpstr>2.1.1.1 ЗП</vt:lpstr>
      <vt:lpstr>№2.1.1.2 Амортизация БО</vt:lpstr>
      <vt:lpstr>№2.1.1.3. Амортизация БХ</vt:lpstr>
      <vt:lpstr>№2.1.1.4. Энергозатраты</vt:lpstr>
      <vt:lpstr>№2.1.1.5. Электроэнергия</vt:lpstr>
      <vt:lpstr>№2.1.1.6. Спецтехника</vt:lpstr>
      <vt:lpstr>№2.1.1.7. Содержание БО</vt:lpstr>
      <vt:lpstr>№2.1.1.8. Пароводоснабжение</vt:lpstr>
      <vt:lpstr>№2.1.1.9. Проч. материалы</vt:lpstr>
      <vt:lpstr>2.1.1.10. ставка СВП</vt:lpstr>
      <vt:lpstr>№2.1.1.11. Износ буриль.труб</vt:lpstr>
      <vt:lpstr>№2.1.1.12 ГСМ</vt:lpstr>
      <vt:lpstr>№2.1.1.14. Транспорт</vt:lpstr>
      <vt:lpstr>2.1.2.1. Цементирование</vt:lpstr>
      <vt:lpstr>2.1.3.1.  Долото, ВЗД</vt:lpstr>
      <vt:lpstr>2.1.4.1. Бур.раствор</vt:lpstr>
      <vt:lpstr>2.1.5.1. Телеметрия</vt:lpstr>
      <vt:lpstr>2.1.5.2. Керн</vt:lpstr>
      <vt:lpstr>2.1.6.1 ОЛКС</vt:lpstr>
      <vt:lpstr>'Комм пред'!Заголовки_для_печати</vt:lpstr>
      <vt:lpstr>'1.3 АВиЭС'!Область_печати</vt:lpstr>
      <vt:lpstr>'1.4. СВП_м-ж, моб'!Область_печати</vt:lpstr>
      <vt:lpstr>'№1.2.1. Пплощадка и амбар'!Область_печати</vt:lpstr>
      <vt:lpstr>'№1.2.4. Монтаж БУ'!Область_печати</vt:lpstr>
      <vt:lpstr>'№1.2.5. ПНР'!Область_печати</vt:lpstr>
      <vt:lpstr>'№1.5.1. Передвижка (0-30 м)'!Область_печати</vt:lpstr>
      <vt:lpstr>'№1.5.2. Переезд 31м-10км'!Область_печати</vt:lpstr>
      <vt:lpstr>'№1.5.3. Переезд 11-50км'!Область_печати</vt:lpstr>
      <vt:lpstr>'№1.5.4. Переезд 51-80км'!Область_печати</vt:lpstr>
      <vt:lpstr>'№1.6 Стаскивание'!Область_печати</vt:lpstr>
      <vt:lpstr>'№1.7. Демонтаж БУ'!Область_печати</vt:lpstr>
      <vt:lpstr>'№2.1.1.11. Износ буриль.труб'!Область_печати</vt:lpstr>
      <vt:lpstr>'№2.1.1.14. Транспорт'!Область_печати</vt:lpstr>
      <vt:lpstr>'№2.1.1.4. Энергозатраты'!Область_печати</vt:lpstr>
      <vt:lpstr>'№2.1.1.8. Пароводоснабжение'!Область_печати</vt:lpstr>
      <vt:lpstr>'Комм пред'!Область_печати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Ламзина Анастасия Николаевна</dc:creator>
  <cp:lastModifiedBy>Ламзина Анастасия Николаевна</cp:lastModifiedBy>
  <cp:lastPrinted>2025-12-10T16:54:14Z</cp:lastPrinted>
  <dcterms:created xsi:type="dcterms:W3CDTF">2006-04-13T04:16:29Z</dcterms:created>
  <dcterms:modified xsi:type="dcterms:W3CDTF">2025-12-30T08:07:08Z</dcterms:modified>
</cp:coreProperties>
</file>